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CBG Forms,Documents\Pay Applications\"/>
    </mc:Choice>
  </mc:AlternateContent>
  <workbookProtection workbookPassword="A588" lockStructure="1"/>
  <bookViews>
    <workbookView xWindow="0" yWindow="0" windowWidth="15360" windowHeight="8736" activeTab="2"/>
  </bookViews>
  <sheets>
    <sheet name="G702B" sheetId="1" r:id="rId1"/>
    <sheet name="G703" sheetId="2" r:id="rId2"/>
    <sheet name="G703 (Change orders)" sheetId="3" r:id="rId3"/>
  </sheets>
  <definedNames>
    <definedName name="_Regression_Int" localSheetId="0" hidden="1">1</definedName>
    <definedName name="_xlnm.Print_Area" localSheetId="0">G702B!$B$1:$O$55</definedName>
    <definedName name="Print_Area_MI">G702B!$B$1:$O$55</definedName>
    <definedName name="Print_Titles_MI">G702B!$68:$375,G702B!$C:$DF</definedName>
    <definedName name="Z_DD94D441_0954_41E0_9F9B_AD5582A07DC4_.wvu.PrintArea" localSheetId="0" hidden="1">G702B!$B$1:$O$55</definedName>
  </definedNames>
  <calcPr calcId="152511"/>
  <customWorkbookViews>
    <customWorkbookView name="Michelle Hydrick - Personal View" guid="{DD94D441-0954-41E0-9F9B-AD5582A07DC4}" mergeInterval="0" personalView="1" maximized="1" xWindow="-9" yWindow="-9" windowWidth="1298" windowHeight="994" activeSheetId="2"/>
  </customWorkbookViews>
</workbook>
</file>

<file path=xl/calcChain.xml><?xml version="1.0" encoding="utf-8"?>
<calcChain xmlns="http://schemas.openxmlformats.org/spreadsheetml/2006/main">
  <c r="J15" i="2" l="1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13" i="2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13" i="3"/>
  <c r="F50" i="1" l="1"/>
  <c r="E50" i="1"/>
  <c r="E53" i="1" s="1"/>
  <c r="G29" i="3" l="1"/>
  <c r="H29" i="3"/>
  <c r="I29" i="3"/>
  <c r="G30" i="3"/>
  <c r="H30" i="3"/>
  <c r="I30" i="3"/>
  <c r="G31" i="3"/>
  <c r="H31" i="3"/>
  <c r="I31" i="3"/>
  <c r="G32" i="3"/>
  <c r="H32" i="3"/>
  <c r="I32" i="3"/>
  <c r="G33" i="3"/>
  <c r="I33" i="3" s="1"/>
  <c r="H33" i="3"/>
  <c r="G34" i="3"/>
  <c r="H34" i="3"/>
  <c r="I34" i="3"/>
  <c r="G35" i="3"/>
  <c r="H35" i="3"/>
  <c r="I35" i="3"/>
  <c r="G36" i="3"/>
  <c r="H36" i="3"/>
  <c r="I36" i="3"/>
  <c r="G37" i="3"/>
  <c r="H37" i="3"/>
  <c r="I37" i="3"/>
  <c r="I29" i="2"/>
  <c r="I31" i="2"/>
  <c r="I33" i="2"/>
  <c r="I35" i="2"/>
  <c r="I37" i="2"/>
  <c r="G28" i="2"/>
  <c r="H28" i="2" s="1"/>
  <c r="G29" i="2"/>
  <c r="H29" i="2" s="1"/>
  <c r="G30" i="2"/>
  <c r="G31" i="2"/>
  <c r="H31" i="2" s="1"/>
  <c r="G32" i="2"/>
  <c r="H32" i="2" s="1"/>
  <c r="G33" i="2"/>
  <c r="H33" i="2" s="1"/>
  <c r="C38" i="3"/>
  <c r="C38" i="2"/>
  <c r="D38" i="2"/>
  <c r="E38" i="2"/>
  <c r="F38" i="2"/>
  <c r="G25" i="3"/>
  <c r="G26" i="3"/>
  <c r="G27" i="3"/>
  <c r="G28" i="3"/>
  <c r="G25" i="2"/>
  <c r="I25" i="2" s="1"/>
  <c r="G26" i="2"/>
  <c r="G27" i="2"/>
  <c r="G34" i="2"/>
  <c r="G35" i="2"/>
  <c r="G36" i="2"/>
  <c r="H36" i="2" s="1"/>
  <c r="G37" i="2"/>
  <c r="H37" i="2" s="1"/>
  <c r="F38" i="3"/>
  <c r="E38" i="3"/>
  <c r="D38" i="3"/>
  <c r="I28" i="3"/>
  <c r="H28" i="3"/>
  <c r="I27" i="3"/>
  <c r="H27" i="3"/>
  <c r="I26" i="3"/>
  <c r="H26" i="3"/>
  <c r="I25" i="3"/>
  <c r="H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G16" i="3"/>
  <c r="H16" i="3" s="1"/>
  <c r="G15" i="3"/>
  <c r="H15" i="3" s="1"/>
  <c r="I14" i="3"/>
  <c r="H14" i="3"/>
  <c r="G14" i="3"/>
  <c r="I13" i="3"/>
  <c r="H13" i="3"/>
  <c r="G13" i="3"/>
  <c r="G24" i="2"/>
  <c r="H24" i="2" s="1"/>
  <c r="F27" i="1"/>
  <c r="G14" i="2"/>
  <c r="J14" i="2" s="1"/>
  <c r="G15" i="2"/>
  <c r="H15" i="2" s="1"/>
  <c r="G16" i="2"/>
  <c r="H16" i="2" s="1"/>
  <c r="G18" i="2"/>
  <c r="G19" i="2"/>
  <c r="I19" i="2" s="1"/>
  <c r="G20" i="2"/>
  <c r="H20" i="2" s="1"/>
  <c r="G21" i="2"/>
  <c r="I21" i="2" s="1"/>
  <c r="G22" i="2"/>
  <c r="G23" i="2"/>
  <c r="G13" i="2"/>
  <c r="I13" i="2" s="1"/>
  <c r="H18" i="2"/>
  <c r="I15" i="2"/>
  <c r="I16" i="2"/>
  <c r="I18" i="2"/>
  <c r="G17" i="2"/>
  <c r="H17" i="2" s="1"/>
  <c r="I17" i="2"/>
  <c r="I14" i="2" l="1"/>
  <c r="E32" i="1"/>
  <c r="E34" i="1"/>
  <c r="H14" i="2"/>
  <c r="F26" i="1"/>
  <c r="F28" i="1" s="1"/>
  <c r="I24" i="2"/>
  <c r="I23" i="2"/>
  <c r="H19" i="2"/>
  <c r="H22" i="2"/>
  <c r="I27" i="2"/>
  <c r="I20" i="2"/>
  <c r="I15" i="3"/>
  <c r="I38" i="3" s="1"/>
  <c r="H34" i="2"/>
  <c r="H30" i="2"/>
  <c r="H27" i="2"/>
  <c r="H23" i="2"/>
  <c r="J38" i="3"/>
  <c r="H26" i="2"/>
  <c r="H35" i="2"/>
  <c r="I32" i="2"/>
  <c r="I34" i="2"/>
  <c r="I30" i="2"/>
  <c r="I26" i="2"/>
  <c r="H25" i="2"/>
  <c r="I22" i="2"/>
  <c r="H21" i="2"/>
  <c r="I36" i="2"/>
  <c r="I28" i="2"/>
  <c r="H13" i="2"/>
  <c r="G38" i="2"/>
  <c r="G38" i="3"/>
  <c r="H38" i="3" s="1"/>
  <c r="F37" i="1" l="1"/>
  <c r="F29" i="1"/>
  <c r="H38" i="2"/>
  <c r="I38" i="2"/>
  <c r="J38" i="2"/>
  <c r="F38" i="1" l="1"/>
  <c r="F42" i="1" s="1"/>
  <c r="F43" i="1" s="1"/>
</calcChain>
</file>

<file path=xl/sharedStrings.xml><?xml version="1.0" encoding="utf-8"?>
<sst xmlns="http://schemas.openxmlformats.org/spreadsheetml/2006/main" count="194" uniqueCount="134">
  <si>
    <t>APPLICATION AND CERTIFICATION FOR PAYMENT</t>
  </si>
  <si>
    <t>PAGE ONE OF</t>
  </si>
  <si>
    <t>PAGES</t>
  </si>
  <si>
    <t>PROJECT:</t>
  </si>
  <si>
    <t>APPLICATION NO:</t>
  </si>
  <si>
    <t>Distribution to:</t>
  </si>
  <si>
    <t>PERIOD TO:</t>
  </si>
  <si>
    <t xml:space="preserve"> </t>
  </si>
  <si>
    <t>CONTRACT DATE:</t>
  </si>
  <si>
    <t>Application is made for payment, as shown below, in connection with the Contract.</t>
  </si>
  <si>
    <t>Continuation Sheet, AIA Document G703, is attached.</t>
  </si>
  <si>
    <t xml:space="preserve">1.  ORIGINAL CONTRACT SUM </t>
  </si>
  <si>
    <t xml:space="preserve"> $</t>
  </si>
  <si>
    <t xml:space="preserve">2.  Net change by Change Orders </t>
  </si>
  <si>
    <t>3.  CONTRACT SUM TO DATE (Line 1 ± 2)                                        $</t>
  </si>
  <si>
    <t>$</t>
  </si>
  <si>
    <t>4.  TOTAL COMPLETED &amp; STORED TO</t>
  </si>
  <si>
    <t xml:space="preserve">         DATE       (Column G on G703)</t>
  </si>
  <si>
    <t>By:</t>
  </si>
  <si>
    <t xml:space="preserve"> Date:</t>
  </si>
  <si>
    <t>5.  RETAINAGE:</t>
  </si>
  <si>
    <t>a.</t>
  </si>
  <si>
    <t>(Column D + E on G703)</t>
  </si>
  <si>
    <t>b.</t>
  </si>
  <si>
    <t>(Column F on G703)</t>
  </si>
  <si>
    <t>My Commission expires:</t>
  </si>
  <si>
    <t xml:space="preserve">           Total Retainage (Lines 5a + 5b or</t>
  </si>
  <si>
    <t xml:space="preserve">Total in Column I of G703) </t>
  </si>
  <si>
    <t xml:space="preserve">6.  TOTAL EARNED LESS RETAINAGE </t>
  </si>
  <si>
    <t>(Line 4 Less Line 5 Total)</t>
  </si>
  <si>
    <t>7.  LESS PREVIOUS CERTIFICATES FOR</t>
  </si>
  <si>
    <t xml:space="preserve">     PAYMENT (Line 6 from prior Certificate) </t>
  </si>
  <si>
    <t xml:space="preserve">8.  CURRENT PAYMENT DUE </t>
  </si>
  <si>
    <t>(Line 3 less Line 6)</t>
  </si>
  <si>
    <t>CHANGE ORDER SUMMARY</t>
  </si>
  <si>
    <t>ADDITIONS</t>
  </si>
  <si>
    <t>DEDUCTIONS</t>
  </si>
  <si>
    <t xml:space="preserve">     Total changes approved</t>
  </si>
  <si>
    <t xml:space="preserve">     in previous months by Owner</t>
  </si>
  <si>
    <t xml:space="preserve">     Total approved this Month</t>
  </si>
  <si>
    <t xml:space="preserve">     TOTALS</t>
  </si>
  <si>
    <t xml:space="preserve">This Certificate is not negotiable.  The AMOUNT CERTIFIED is payable only to the </t>
  </si>
  <si>
    <t xml:space="preserve">     NET CHANGES by Change Order</t>
  </si>
  <si>
    <t xml:space="preserve">Subscribed and sworn to before me this </t>
  </si>
  <si>
    <t>SUBCONTRACTOR</t>
  </si>
  <si>
    <t>BY:</t>
  </si>
  <si>
    <t>DATE:</t>
  </si>
  <si>
    <t>SUBCONTRACTOR'S APPLICATION FOR PAYMENT</t>
  </si>
  <si>
    <t>I herby certify that the work performed and the materials supplied to date, as shown herein,</t>
  </si>
  <si>
    <t>USE W/AIA G703</t>
  </si>
  <si>
    <t>PROJECT NO:</t>
  </si>
  <si>
    <t>_____ day of ____________</t>
  </si>
  <si>
    <t>ACCOUNTING</t>
  </si>
  <si>
    <t>PROJ. MGR.</t>
  </si>
  <si>
    <t>PROJECT FILES</t>
  </si>
  <si>
    <t xml:space="preserve">9.  BALANCE TO FINISH, INCLUDING RETAINAGE                     </t>
  </si>
  <si>
    <t xml:space="preserve">             </t>
  </si>
  <si>
    <t>SUBCONTRACTOR CERTIFICATION AND LIEN WAIVER</t>
  </si>
  <si>
    <t>CONTINUATION SHEET</t>
  </si>
  <si>
    <t>AIA DOCUMENT G703</t>
  </si>
  <si>
    <t>PAGE 1 OF 1  PAGES</t>
  </si>
  <si>
    <t>AIA Document G702, APPLICATION AND CERTIFICATION FOR PAYMENT, containing</t>
  </si>
  <si>
    <t>Contractor's signed certification is attached.</t>
  </si>
  <si>
    <t>APPLICATION DATE:</t>
  </si>
  <si>
    <t>In tabulations below, amounts are stated to the nearest dollar.</t>
  </si>
  <si>
    <t>Use Column I on Contracts where variable retainage for line items may apply.</t>
  </si>
  <si>
    <t>ARCHITECT'S PROJECT NO: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</si>
  <si>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</si>
  <si>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</si>
  <si>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</si>
  <si>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</si>
  <si>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</si>
  <si>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</si>
  <si>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</si>
  <si>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</si>
  <si>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</si>
  <si>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ITEM</t>
  </si>
  <si>
    <t>DESCRIPTION OF WORK</t>
  </si>
  <si>
    <t>SCHEDULED</t>
  </si>
  <si>
    <t>WORK COMPLETED</t>
  </si>
  <si>
    <t>MATERIALS</t>
  </si>
  <si>
    <t>TOTAL</t>
  </si>
  <si>
    <t>%</t>
  </si>
  <si>
    <t>BALANCE</t>
  </si>
  <si>
    <t>RETAINAGE</t>
  </si>
  <si>
    <t>NO.</t>
  </si>
  <si>
    <t>VALUE</t>
  </si>
  <si>
    <t>FROM PREVIOUS</t>
  </si>
  <si>
    <t>THIS PERIOD</t>
  </si>
  <si>
    <t>PRESENTLY</t>
  </si>
  <si>
    <t>COMPLETED</t>
  </si>
  <si>
    <t>(G ÷ C)</t>
  </si>
  <si>
    <t>TO FINISH</t>
  </si>
  <si>
    <t>(IF VARIABLE</t>
  </si>
  <si>
    <t>APPLICATION</t>
  </si>
  <si>
    <t>STORED</t>
  </si>
  <si>
    <t>AND STORED</t>
  </si>
  <si>
    <t>(C - G)</t>
  </si>
  <si>
    <t>RATE)</t>
  </si>
  <si>
    <t>(D + E)</t>
  </si>
  <si>
    <t>(NOT IN</t>
  </si>
  <si>
    <t>TO DATE</t>
  </si>
  <si>
    <t>D OR E)</t>
  </si>
  <si>
    <t>(D+E+F)</t>
  </si>
  <si>
    <t>represent the actual value of completed work under the terms of the contract between the</t>
  </si>
  <si>
    <t xml:space="preserve">I also certify that all payments have been made through the period covered by previous </t>
  </si>
  <si>
    <t>payments received from the contractor, to all my subcontractors, and for all materials and</t>
  </si>
  <si>
    <t xml:space="preserve">labor used in connection with the performance of this contract. I further certify that I have </t>
  </si>
  <si>
    <t>of this contract.</t>
  </si>
  <si>
    <t>tax laws, and workmens compensation laws insofar as applicable to the performance</t>
  </si>
  <si>
    <t>I certify that contingent upon release of said payment, the undersigned does hereby waive,</t>
  </si>
  <si>
    <t>release, remiss and relinquish any and all rights to claim any lien or liens for work done or</t>
  </si>
  <si>
    <t>invoice.</t>
  </si>
  <si>
    <t>material furnished, prior to the date thereof, for the building and premises referenced on said</t>
  </si>
  <si>
    <t xml:space="preserve">Subcontractor named herein. Issuance, payment and acceptance of payment are </t>
  </si>
  <si>
    <t xml:space="preserve">of Completed Work                 </t>
  </si>
  <si>
    <t xml:space="preserve">of Stored Material                   </t>
  </si>
  <si>
    <t>without prejudice to any rights of SouthCon Building Group under this Contract.</t>
  </si>
  <si>
    <t>SOUTHCON BUILDING GROUP APPLICATION AND CERTIFICATION FOR PAYMENT</t>
  </si>
  <si>
    <t>complied with federal, state and local tax laws, including social security laws, unemployment</t>
  </si>
  <si>
    <t>TO:  Southcon Building Group, LLC</t>
  </si>
  <si>
    <t>682 Johnnie Dodds Blvd. Suite 101</t>
  </si>
  <si>
    <t>Mount Pleasant, SC  29464</t>
  </si>
  <si>
    <t>_________________</t>
  </si>
  <si>
    <t>List Change Orders:</t>
  </si>
  <si>
    <r>
      <t xml:space="preserve">APPLICATION APPROVAL BY </t>
    </r>
    <r>
      <rPr>
        <b/>
        <sz val="10"/>
        <color indexed="8"/>
        <rFont val="Times New Roman"/>
        <family val="1"/>
      </rPr>
      <t>SOUTHCON BUILDING GROUP</t>
    </r>
    <r>
      <rPr>
        <sz val="10"/>
        <color indexed="8"/>
        <rFont val="Times New Roman"/>
        <family val="1"/>
      </rPr>
      <t xml:space="preserve"> PROJECT MANAGER</t>
    </r>
  </si>
  <si>
    <t xml:space="preserve">County of: </t>
  </si>
  <si>
    <r>
      <t xml:space="preserve">undersigned and </t>
    </r>
    <r>
      <rPr>
        <b/>
        <sz val="10"/>
        <color theme="4"/>
        <rFont val="Times New Roman"/>
        <family val="1"/>
      </rPr>
      <t>SouthCon Building Group</t>
    </r>
    <r>
      <rPr>
        <sz val="10"/>
        <color indexed="8"/>
        <rFont val="Times New Roman"/>
        <family val="1"/>
      </rPr>
      <t xml:space="preserve"> relating to the referenced project.</t>
    </r>
  </si>
  <si>
    <t>State of: ___________________</t>
  </si>
  <si>
    <t>________________</t>
  </si>
  <si>
    <t>Notary Public: _____________________________________</t>
  </si>
  <si>
    <t>__________________________</t>
  </si>
  <si>
    <t>FROM SUBCONTRACTOR:</t>
  </si>
  <si>
    <t xml:space="preserve">CONTRACT FOR: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</si>
</sst>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General_)"/>
    <numFmt numFmtId="165" formatCode="0.000"/>
    <numFmt numFmtId="166" formatCode="0.0%"/>
  </numFmts>
  <fonts count="23" x14ac:knownFonts="1">
    <font>
      <sz val="9"/>
      <name val="Times New Roman"/>
    </font>
    <font>
      <sz val="10"/>
      <name val="MS Sans Serif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Arial"/>
      <family val="2"/>
    </font>
    <font>
      <sz val="10"/>
      <name val="Tms Rmn"/>
    </font>
    <font>
      <sz val="8"/>
      <name val="Arial"/>
      <family val="2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rgb="FFFF0000"/>
      <name val="Times New Roman"/>
      <family val="1"/>
    </font>
    <font>
      <b/>
      <sz val="10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8" fontId="1" fillId="0" borderId="0" applyFont="0" applyFill="0" applyBorder="0" applyAlignment="0" applyProtection="0"/>
    <xf numFmtId="37" fontId="5" fillId="0" borderId="0"/>
    <xf numFmtId="0" fontId="4" fillId="0" borderId="0"/>
    <xf numFmtId="9" fontId="1" fillId="0" borderId="0" applyFont="0" applyFill="0" applyBorder="0" applyAlignment="0" applyProtection="0"/>
  </cellStyleXfs>
  <cellXfs count="164">
    <xf numFmtId="164" fontId="0" fillId="0" borderId="0" xfId="0"/>
    <xf numFmtId="37" fontId="10" fillId="0" borderId="1" xfId="3" applyFont="1" applyBorder="1" applyAlignment="1" applyProtection="1">
      <alignment horizontal="left"/>
    </xf>
    <xf numFmtId="37" fontId="9" fillId="0" borderId="1" xfId="3" applyFont="1" applyBorder="1" applyProtection="1"/>
    <xf numFmtId="7" fontId="9" fillId="0" borderId="1" xfId="3" applyNumberFormat="1" applyFont="1" applyBorder="1" applyProtection="1"/>
    <xf numFmtId="7" fontId="11" fillId="0" borderId="1" xfId="3" applyNumberFormat="1" applyFont="1" applyBorder="1" applyAlignment="1" applyProtection="1">
      <alignment horizontal="left"/>
    </xf>
    <xf numFmtId="7" fontId="9" fillId="0" borderId="1" xfId="3" applyNumberFormat="1" applyFont="1" applyBorder="1" applyAlignment="1" applyProtection="1">
      <alignment horizontal="left"/>
    </xf>
    <xf numFmtId="165" fontId="9" fillId="0" borderId="1" xfId="3" applyNumberFormat="1" applyFont="1" applyBorder="1" applyProtection="1"/>
    <xf numFmtId="37" fontId="9" fillId="0" borderId="0" xfId="3" applyFont="1" applyAlignment="1" applyProtection="1">
      <alignment horizontal="left"/>
    </xf>
    <xf numFmtId="37" fontId="9" fillId="0" borderId="0" xfId="3" applyFont="1" applyProtection="1"/>
    <xf numFmtId="7" fontId="9" fillId="0" borderId="0" xfId="3" applyNumberFormat="1" applyFont="1" applyProtection="1"/>
    <xf numFmtId="165" fontId="9" fillId="0" borderId="0" xfId="3" applyNumberFormat="1" applyFont="1" applyProtection="1"/>
    <xf numFmtId="37" fontId="9" fillId="0" borderId="2" xfId="3" applyFont="1" applyBorder="1" applyAlignment="1" applyProtection="1">
      <alignment horizontal="center"/>
    </xf>
    <xf numFmtId="7" fontId="9" fillId="0" borderId="2" xfId="3" applyNumberFormat="1" applyFont="1" applyBorder="1" applyAlignment="1" applyProtection="1">
      <alignment horizontal="center"/>
    </xf>
    <xf numFmtId="7" fontId="9" fillId="0" borderId="2" xfId="3" applyNumberFormat="1" applyFont="1" applyBorder="1" applyAlignment="1" applyProtection="1">
      <alignment horizontal="centerContinuous"/>
    </xf>
    <xf numFmtId="165" fontId="9" fillId="0" borderId="3" xfId="3" applyNumberFormat="1" applyFont="1" applyBorder="1" applyAlignment="1" applyProtection="1">
      <alignment horizontal="centerContinuous"/>
    </xf>
    <xf numFmtId="7" fontId="9" fillId="0" borderId="4" xfId="3" applyNumberFormat="1" applyFont="1" applyBorder="1" applyAlignment="1" applyProtection="1">
      <alignment horizontal="center"/>
    </xf>
    <xf numFmtId="37" fontId="9" fillId="0" borderId="5" xfId="3" applyFont="1" applyBorder="1" applyAlignment="1" applyProtection="1">
      <alignment horizontal="center"/>
    </xf>
    <xf numFmtId="7" fontId="9" fillId="0" borderId="5" xfId="3" applyNumberFormat="1" applyFont="1" applyBorder="1" applyAlignment="1" applyProtection="1">
      <alignment horizontal="center"/>
    </xf>
    <xf numFmtId="165" fontId="9" fillId="0" borderId="5" xfId="3" applyNumberFormat="1" applyFont="1" applyBorder="1" applyAlignment="1" applyProtection="1">
      <alignment horizontal="center"/>
    </xf>
    <xf numFmtId="7" fontId="9" fillId="0" borderId="5" xfId="3" applyNumberFormat="1" applyFont="1" applyBorder="1" applyAlignment="1" applyProtection="1">
      <alignment horizontal="centerContinuous"/>
    </xf>
    <xf numFmtId="7" fontId="9" fillId="0" borderId="8" xfId="3" applyNumberFormat="1" applyFont="1" applyBorder="1" applyAlignment="1" applyProtection="1">
      <alignment horizontal="center"/>
    </xf>
    <xf numFmtId="37" fontId="9" fillId="0" borderId="5" xfId="3" quotePrefix="1" applyFont="1" applyBorder="1" applyAlignment="1" applyProtection="1">
      <alignment horizontal="center"/>
    </xf>
    <xf numFmtId="37" fontId="9" fillId="0" borderId="5" xfId="3" applyFont="1" applyBorder="1" applyProtection="1"/>
    <xf numFmtId="7" fontId="9" fillId="0" borderId="5" xfId="3" applyNumberFormat="1" applyFont="1" applyBorder="1" applyProtection="1"/>
    <xf numFmtId="165" fontId="9" fillId="0" borderId="5" xfId="3" applyNumberFormat="1" applyFont="1" applyBorder="1" applyProtection="1"/>
    <xf numFmtId="7" fontId="9" fillId="0" borderId="8" xfId="3" applyNumberFormat="1" applyFont="1" applyBorder="1" applyProtection="1"/>
    <xf numFmtId="37" fontId="9" fillId="0" borderId="6" xfId="3" applyFont="1" applyBorder="1" applyProtection="1"/>
    <xf numFmtId="7" fontId="9" fillId="0" borderId="6" xfId="3" applyNumberFormat="1" applyFont="1" applyBorder="1" applyProtection="1"/>
    <xf numFmtId="7" fontId="9" fillId="0" borderId="6" xfId="3" applyNumberFormat="1" applyFont="1" applyBorder="1" applyAlignment="1" applyProtection="1">
      <alignment horizontal="center"/>
    </xf>
    <xf numFmtId="165" fontId="9" fillId="0" borderId="6" xfId="3" applyNumberFormat="1" applyFont="1" applyBorder="1" applyProtection="1"/>
    <xf numFmtId="7" fontId="9" fillId="0" borderId="9" xfId="3" applyNumberFormat="1" applyFont="1" applyBorder="1" applyProtection="1"/>
    <xf numFmtId="37" fontId="9" fillId="0" borderId="5" xfId="3" applyFont="1" applyBorder="1" applyAlignment="1" applyProtection="1">
      <alignment horizontal="left"/>
      <protection locked="0"/>
    </xf>
    <xf numFmtId="37" fontId="9" fillId="0" borderId="5" xfId="3" applyFont="1" applyBorder="1" applyProtection="1">
      <protection locked="0"/>
    </xf>
    <xf numFmtId="7" fontId="9" fillId="0" borderId="5" xfId="1" applyNumberFormat="1" applyFont="1" applyBorder="1" applyAlignment="1" applyProtection="1">
      <alignment horizontal="right"/>
      <protection locked="0"/>
    </xf>
    <xf numFmtId="7" fontId="9" fillId="0" borderId="5" xfId="1" applyNumberFormat="1" applyFont="1" applyBorder="1" applyProtection="1"/>
    <xf numFmtId="164" fontId="13" fillId="0" borderId="0" xfId="0" applyFont="1" applyAlignment="1" applyProtection="1">
      <alignment horizontal="left"/>
    </xf>
    <xf numFmtId="164" fontId="14" fillId="0" borderId="0" xfId="0" applyFont="1" applyAlignment="1" applyProtection="1"/>
    <xf numFmtId="164" fontId="15" fillId="0" borderId="0" xfId="0" applyFont="1" applyAlignment="1" applyProtection="1"/>
    <xf numFmtId="164" fontId="15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right"/>
    </xf>
    <xf numFmtId="164" fontId="8" fillId="0" borderId="0" xfId="0" applyFont="1" applyAlignment="1" applyProtection="1">
      <alignment horizontal="left"/>
    </xf>
    <xf numFmtId="164" fontId="17" fillId="0" borderId="10" xfId="0" applyFont="1" applyBorder="1" applyAlignment="1" applyProtection="1">
      <alignment horizontal="left"/>
    </xf>
    <xf numFmtId="164" fontId="10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right"/>
    </xf>
    <xf numFmtId="164" fontId="9" fillId="0" borderId="0" xfId="0" applyFont="1" applyProtection="1">
      <protection locked="0"/>
    </xf>
    <xf numFmtId="164" fontId="9" fillId="0" borderId="0" xfId="0" applyFont="1" applyAlignment="1" applyProtection="1">
      <alignment horizontal="left"/>
    </xf>
    <xf numFmtId="14" fontId="9" fillId="0" borderId="0" xfId="0" applyNumberFormat="1" applyFont="1" applyProtection="1">
      <protection locked="0"/>
    </xf>
    <xf numFmtId="164" fontId="9" fillId="0" borderId="0" xfId="0" applyFont="1" applyProtection="1"/>
    <xf numFmtId="164" fontId="9" fillId="0" borderId="10" xfId="0" applyFont="1" applyBorder="1" applyProtection="1"/>
    <xf numFmtId="164" fontId="10" fillId="0" borderId="1" xfId="0" applyFont="1" applyBorder="1" applyAlignment="1" applyProtection="1">
      <alignment horizontal="left"/>
    </xf>
    <xf numFmtId="164" fontId="9" fillId="0" borderId="0" xfId="0" quotePrefix="1" applyFont="1" applyAlignment="1" applyProtection="1">
      <alignment horizontal="left"/>
    </xf>
    <xf numFmtId="39" fontId="9" fillId="0" borderId="7" xfId="0" applyNumberFormat="1" applyFont="1" applyBorder="1" applyProtection="1"/>
    <xf numFmtId="164" fontId="9" fillId="0" borderId="11" xfId="0" applyFont="1" applyBorder="1" applyAlignment="1" applyProtection="1">
      <alignment horizontal="centerContinuous"/>
    </xf>
    <xf numFmtId="164" fontId="9" fillId="0" borderId="13" xfId="0" applyFont="1" applyBorder="1" applyAlignment="1" applyProtection="1">
      <alignment horizontal="center"/>
    </xf>
    <xf numFmtId="164" fontId="9" fillId="0" borderId="15" xfId="0" applyFont="1" applyBorder="1" applyAlignment="1" applyProtection="1">
      <alignment horizontal="left"/>
    </xf>
    <xf numFmtId="164" fontId="9" fillId="0" borderId="16" xfId="0" applyFont="1" applyBorder="1" applyAlignment="1" applyProtection="1">
      <alignment horizontal="left"/>
    </xf>
    <xf numFmtId="164" fontId="9" fillId="0" borderId="17" xfId="0" applyFont="1" applyBorder="1" applyAlignment="1" applyProtection="1">
      <alignment horizontal="left"/>
    </xf>
    <xf numFmtId="164" fontId="8" fillId="0" borderId="0" xfId="0" applyFont="1" applyBorder="1" applyAlignment="1" applyProtection="1">
      <alignment horizontal="left"/>
    </xf>
    <xf numFmtId="8" fontId="9" fillId="0" borderId="7" xfId="2" applyFont="1" applyBorder="1" applyProtection="1"/>
    <xf numFmtId="164" fontId="9" fillId="0" borderId="18" xfId="0" applyFont="1" applyBorder="1" applyAlignment="1" applyProtection="1">
      <alignment horizontal="right"/>
    </xf>
    <xf numFmtId="164" fontId="9" fillId="0" borderId="0" xfId="0" applyFont="1" applyBorder="1" applyAlignment="1" applyProtection="1">
      <alignment horizontal="right"/>
    </xf>
    <xf numFmtId="8" fontId="9" fillId="0" borderId="7" xfId="2" applyFont="1" applyBorder="1" applyAlignment="1" applyProtection="1">
      <alignment horizontal="right"/>
    </xf>
    <xf numFmtId="7" fontId="9" fillId="0" borderId="0" xfId="3" applyNumberFormat="1" applyFont="1" applyBorder="1" applyAlignment="1" applyProtection="1">
      <alignment horizontal="centerContinuous"/>
    </xf>
    <xf numFmtId="164" fontId="7" fillId="0" borderId="0" xfId="0" applyFont="1" applyProtection="1"/>
    <xf numFmtId="164" fontId="15" fillId="0" borderId="0" xfId="0" applyFont="1" applyAlignment="1" applyProtection="1">
      <alignment horizontal="right"/>
    </xf>
    <xf numFmtId="164" fontId="15" fillId="0" borderId="0" xfId="0" applyFont="1" applyProtection="1"/>
    <xf numFmtId="164" fontId="16" fillId="0" borderId="0" xfId="0" applyFont="1" applyProtection="1"/>
    <xf numFmtId="14" fontId="9" fillId="0" borderId="0" xfId="0" applyNumberFormat="1" applyFont="1" applyProtection="1"/>
    <xf numFmtId="164" fontId="9" fillId="0" borderId="0" xfId="0" applyFont="1" applyBorder="1" applyProtection="1"/>
    <xf numFmtId="164" fontId="10" fillId="0" borderId="1" xfId="0" applyFont="1" applyBorder="1" applyProtection="1"/>
    <xf numFmtId="164" fontId="8" fillId="0" borderId="0" xfId="0" applyFont="1" applyProtection="1"/>
    <xf numFmtId="164" fontId="8" fillId="0" borderId="0" xfId="0" applyFont="1" applyBorder="1" applyProtection="1"/>
    <xf numFmtId="164" fontId="8" fillId="0" borderId="1" xfId="0" applyFont="1" applyBorder="1" applyProtection="1"/>
    <xf numFmtId="164" fontId="9" fillId="0" borderId="1" xfId="0" applyFont="1" applyBorder="1" applyProtection="1"/>
    <xf numFmtId="40" fontId="9" fillId="0" borderId="7" xfId="0" applyNumberFormat="1" applyFont="1" applyBorder="1" applyProtection="1"/>
    <xf numFmtId="164" fontId="9" fillId="0" borderId="7" xfId="0" applyFont="1" applyBorder="1" applyProtection="1"/>
    <xf numFmtId="37" fontId="9" fillId="0" borderId="0" xfId="0" applyNumberFormat="1" applyFont="1" applyBorder="1" applyProtection="1"/>
    <xf numFmtId="8" fontId="9" fillId="0" borderId="7" xfId="2" applyFont="1" applyFill="1" applyBorder="1" applyProtection="1"/>
    <xf numFmtId="164" fontId="9" fillId="0" borderId="12" xfId="0" applyFont="1" applyBorder="1" applyAlignment="1" applyProtection="1">
      <alignment horizontal="centerContinuous"/>
    </xf>
    <xf numFmtId="164" fontId="9" fillId="0" borderId="14" xfId="0" applyFont="1" applyBorder="1" applyAlignment="1" applyProtection="1">
      <alignment horizontal="center"/>
    </xf>
    <xf numFmtId="164" fontId="9" fillId="0" borderId="15" xfId="0" applyFont="1" applyBorder="1" applyProtection="1"/>
    <xf numFmtId="164" fontId="17" fillId="0" borderId="10" xfId="0" applyFont="1" applyBorder="1" applyProtection="1"/>
    <xf numFmtId="164" fontId="3" fillId="0" borderId="0" xfId="0" applyFont="1" applyProtection="1"/>
    <xf numFmtId="164" fontId="17" fillId="0" borderId="0" xfId="0" applyFont="1" applyProtection="1"/>
    <xf numFmtId="0" fontId="12" fillId="0" borderId="0" xfId="4" applyFont="1" applyProtection="1"/>
    <xf numFmtId="37" fontId="9" fillId="0" borderId="5" xfId="3" applyFont="1" applyBorder="1" applyAlignment="1" applyProtection="1">
      <alignment horizontal="left"/>
    </xf>
    <xf numFmtId="7" fontId="9" fillId="0" borderId="5" xfId="1" applyNumberFormat="1" applyFont="1" applyBorder="1" applyAlignment="1" applyProtection="1">
      <alignment horizontal="right"/>
    </xf>
    <xf numFmtId="7" fontId="12" fillId="0" borderId="0" xfId="4" applyNumberFormat="1" applyFont="1" applyProtection="1"/>
    <xf numFmtId="8" fontId="9" fillId="0" borderId="0" xfId="2" applyFont="1" applyProtection="1">
      <protection locked="0"/>
    </xf>
    <xf numFmtId="7" fontId="9" fillId="0" borderId="5" xfId="1" applyNumberFormat="1" applyFont="1" applyBorder="1" applyProtection="1">
      <protection locked="0"/>
    </xf>
    <xf numFmtId="7" fontId="10" fillId="0" borderId="0" xfId="3" applyNumberFormat="1" applyFont="1" applyProtection="1"/>
    <xf numFmtId="165" fontId="10" fillId="0" borderId="0" xfId="3" applyNumberFormat="1" applyFont="1" applyAlignment="1" applyProtection="1">
      <alignment horizontal="right"/>
    </xf>
    <xf numFmtId="164" fontId="9" fillId="0" borderId="24" xfId="0" applyFont="1" applyBorder="1" applyProtection="1"/>
    <xf numFmtId="7" fontId="9" fillId="0" borderId="25" xfId="0" applyNumberFormat="1" applyFont="1" applyBorder="1" applyProtection="1"/>
    <xf numFmtId="7" fontId="9" fillId="0" borderId="26" xfId="0" applyNumberFormat="1" applyFont="1" applyBorder="1" applyProtection="1"/>
    <xf numFmtId="9" fontId="20" fillId="0" borderId="7" xfId="5" applyFont="1" applyBorder="1" applyProtection="1">
      <protection locked="0"/>
    </xf>
    <xf numFmtId="164" fontId="21" fillId="0" borderId="10" xfId="0" applyFont="1" applyBorder="1" applyAlignment="1" applyProtection="1">
      <alignment horizontal="left"/>
    </xf>
    <xf numFmtId="7" fontId="9" fillId="0" borderId="3" xfId="3" applyNumberFormat="1" applyFont="1" applyBorder="1" applyAlignment="1" applyProtection="1">
      <alignment horizontal="centerContinuous"/>
    </xf>
    <xf numFmtId="0" fontId="12" fillId="0" borderId="0" xfId="4" applyFont="1" applyBorder="1" applyProtection="1"/>
    <xf numFmtId="164" fontId="17" fillId="0" borderId="0" xfId="0" applyFont="1" applyBorder="1" applyProtection="1"/>
    <xf numFmtId="164" fontId="21" fillId="0" borderId="0" xfId="0" applyFont="1" applyBorder="1" applyAlignment="1" applyProtection="1">
      <alignment horizontal="left"/>
    </xf>
    <xf numFmtId="164" fontId="17" fillId="0" borderId="0" xfId="0" applyFont="1" applyBorder="1" applyAlignment="1" applyProtection="1">
      <alignment horizontal="left"/>
    </xf>
    <xf numFmtId="37" fontId="9" fillId="0" borderId="27" xfId="3" quotePrefix="1" applyFont="1" applyBorder="1" applyAlignment="1" applyProtection="1">
      <alignment horizontal="center"/>
    </xf>
    <xf numFmtId="37" fontId="9" fillId="0" borderId="27" xfId="3" applyFont="1" applyBorder="1" applyProtection="1"/>
    <xf numFmtId="7" fontId="9" fillId="0" borderId="27" xfId="3" applyNumberFormat="1" applyFont="1" applyBorder="1" applyAlignment="1" applyProtection="1">
      <alignment horizontal="center"/>
    </xf>
    <xf numFmtId="165" fontId="9" fillId="0" borderId="27" xfId="3" applyNumberFormat="1" applyFont="1" applyBorder="1" applyAlignment="1" applyProtection="1">
      <alignment horizontal="center"/>
    </xf>
    <xf numFmtId="7" fontId="9" fillId="0" borderId="21" xfId="3" quotePrefix="1" applyNumberFormat="1" applyFont="1" applyBorder="1" applyAlignment="1" applyProtection="1">
      <alignment horizontal="center"/>
    </xf>
    <xf numFmtId="37" fontId="9" fillId="0" borderId="27" xfId="3" applyFont="1" applyBorder="1" applyAlignment="1" applyProtection="1">
      <alignment horizontal="left"/>
      <protection locked="0"/>
    </xf>
    <xf numFmtId="37" fontId="9" fillId="0" borderId="27" xfId="3" applyFont="1" applyBorder="1" applyProtection="1">
      <protection locked="0"/>
    </xf>
    <xf numFmtId="7" fontId="9" fillId="0" borderId="27" xfId="1" applyNumberFormat="1" applyFont="1" applyBorder="1" applyAlignment="1" applyProtection="1">
      <alignment horizontal="right"/>
      <protection locked="0"/>
    </xf>
    <xf numFmtId="37" fontId="18" fillId="0" borderId="5" xfId="3" applyFont="1" applyBorder="1" applyProtection="1"/>
    <xf numFmtId="7" fontId="9" fillId="2" borderId="5" xfId="1" applyNumberFormat="1" applyFont="1" applyFill="1" applyBorder="1" applyProtection="1"/>
    <xf numFmtId="166" fontId="9" fillId="2" borderId="5" xfId="5" applyNumberFormat="1" applyFont="1" applyFill="1" applyBorder="1" applyProtection="1"/>
    <xf numFmtId="7" fontId="9" fillId="2" borderId="8" xfId="1" applyNumberFormat="1" applyFont="1" applyFill="1" applyBorder="1" applyProtection="1"/>
    <xf numFmtId="37" fontId="10" fillId="2" borderId="4" xfId="3" applyFont="1" applyFill="1" applyBorder="1" applyAlignment="1" applyProtection="1">
      <alignment horizontal="left"/>
    </xf>
    <xf numFmtId="37" fontId="10" fillId="2" borderId="2" xfId="3" applyFont="1" applyFill="1" applyBorder="1" applyProtection="1"/>
    <xf numFmtId="7" fontId="10" fillId="2" borderId="2" xfId="1" applyNumberFormat="1" applyFont="1" applyFill="1" applyBorder="1" applyAlignment="1" applyProtection="1">
      <alignment horizontal="right"/>
    </xf>
    <xf numFmtId="7" fontId="10" fillId="2" borderId="4" xfId="1" applyNumberFormat="1" applyFont="1" applyFill="1" applyBorder="1" applyAlignment="1" applyProtection="1">
      <alignment horizontal="right"/>
    </xf>
    <xf numFmtId="7" fontId="9" fillId="2" borderId="27" xfId="1" applyNumberFormat="1" applyFont="1" applyFill="1" applyBorder="1" applyProtection="1"/>
    <xf numFmtId="166" fontId="9" fillId="2" borderId="27" xfId="5" applyNumberFormat="1" applyFont="1" applyFill="1" applyBorder="1" applyProtection="1"/>
    <xf numFmtId="7" fontId="9" fillId="2" borderId="21" xfId="1" applyNumberFormat="1" applyFont="1" applyFill="1" applyBorder="1" applyProtection="1"/>
    <xf numFmtId="7" fontId="9" fillId="2" borderId="9" xfId="1" applyNumberFormat="1" applyFont="1" applyFill="1" applyBorder="1" applyProtection="1"/>
    <xf numFmtId="7" fontId="9" fillId="0" borderId="21" xfId="3" applyNumberFormat="1" applyFont="1" applyBorder="1" applyAlignment="1" applyProtection="1">
      <alignment horizontal="centerContinuous"/>
    </xf>
    <xf numFmtId="7" fontId="9" fillId="0" borderId="8" xfId="3" applyNumberFormat="1" applyFont="1" applyBorder="1" applyAlignment="1" applyProtection="1">
      <alignment horizontal="centerContinuous"/>
    </xf>
    <xf numFmtId="165" fontId="9" fillId="0" borderId="2" xfId="3" applyNumberFormat="1" applyFont="1" applyBorder="1" applyAlignment="1" applyProtection="1">
      <alignment horizontal="center"/>
    </xf>
    <xf numFmtId="7" fontId="9" fillId="0" borderId="4" xfId="3" applyNumberFormat="1" applyFont="1" applyBorder="1" applyAlignment="1" applyProtection="1">
      <alignment horizontal="centerContinuous"/>
    </xf>
    <xf numFmtId="37" fontId="9" fillId="0" borderId="12" xfId="3" applyNumberFormat="1" applyFont="1" applyBorder="1" applyAlignment="1" applyProtection="1">
      <alignment horizontal="right"/>
      <protection locked="0"/>
    </xf>
    <xf numFmtId="7" fontId="9" fillId="0" borderId="12" xfId="3" applyNumberFormat="1" applyFont="1" applyBorder="1" applyProtection="1">
      <protection locked="0"/>
    </xf>
    <xf numFmtId="14" fontId="9" fillId="0" borderId="3" xfId="3" quotePrefix="1" applyNumberFormat="1" applyFont="1" applyBorder="1" applyAlignment="1" applyProtection="1">
      <alignment horizontal="right"/>
      <protection locked="0"/>
    </xf>
    <xf numFmtId="7" fontId="9" fillId="0" borderId="3" xfId="3" applyNumberFormat="1" applyFont="1" applyBorder="1" applyAlignment="1" applyProtection="1">
      <alignment horizontal="centerContinuous"/>
      <protection locked="0"/>
    </xf>
    <xf numFmtId="14" fontId="9" fillId="0" borderId="7" xfId="3" quotePrefix="1" applyNumberFormat="1" applyFont="1" applyBorder="1" applyAlignment="1" applyProtection="1">
      <alignment horizontal="right"/>
      <protection locked="0"/>
    </xf>
    <xf numFmtId="7" fontId="9" fillId="0" borderId="7" xfId="3" applyNumberFormat="1" applyFont="1" applyBorder="1" applyAlignment="1" applyProtection="1">
      <alignment horizontal="centerContinuous"/>
      <protection locked="0"/>
    </xf>
    <xf numFmtId="7" fontId="9" fillId="0" borderId="3" xfId="3" applyNumberFormat="1" applyFont="1" applyBorder="1" applyAlignment="1" applyProtection="1">
      <alignment horizontal="right"/>
      <protection locked="0"/>
    </xf>
    <xf numFmtId="7" fontId="9" fillId="0" borderId="3" xfId="3" applyNumberFormat="1" applyFont="1" applyBorder="1" applyProtection="1">
      <protection locked="0"/>
    </xf>
    <xf numFmtId="164" fontId="10" fillId="0" borderId="7" xfId="0" applyFont="1" applyBorder="1" applyAlignment="1" applyProtection="1">
      <alignment horizontal="left"/>
      <protection locked="0"/>
    </xf>
    <xf numFmtId="164" fontId="18" fillId="0" borderId="7" xfId="0" applyFont="1" applyBorder="1" applyProtection="1">
      <protection locked="0"/>
    </xf>
    <xf numFmtId="0" fontId="12" fillId="0" borderId="8" xfId="4" applyFont="1" applyBorder="1" applyProtection="1">
      <protection locked="0"/>
    </xf>
    <xf numFmtId="164" fontId="10" fillId="0" borderId="0" xfId="0" applyFont="1" applyProtection="1"/>
    <xf numFmtId="164" fontId="10" fillId="0" borderId="0" xfId="0" applyFont="1" applyAlignment="1" applyProtection="1">
      <alignment horizontal="right"/>
    </xf>
    <xf numFmtId="164" fontId="19" fillId="0" borderId="7" xfId="0" applyFont="1" applyBorder="1" applyAlignment="1" applyProtection="1">
      <alignment horizontal="left"/>
      <protection locked="0"/>
    </xf>
    <xf numFmtId="164" fontId="10" fillId="0" borderId="7" xfId="0" applyFont="1" applyBorder="1" applyAlignment="1" applyProtection="1">
      <protection locked="0"/>
    </xf>
    <xf numFmtId="164" fontId="19" fillId="0" borderId="7" xfId="0" applyFont="1" applyBorder="1" applyProtection="1">
      <protection locked="0"/>
    </xf>
    <xf numFmtId="164" fontId="10" fillId="0" borderId="7" xfId="0" applyFont="1" applyBorder="1" applyProtection="1">
      <protection locked="0"/>
    </xf>
    <xf numFmtId="164" fontId="9" fillId="0" borderId="7" xfId="0" applyFont="1" applyBorder="1" applyProtection="1">
      <protection locked="0"/>
    </xf>
    <xf numFmtId="164" fontId="10" fillId="0" borderId="0" xfId="0" applyFont="1" applyBorder="1" applyProtection="1"/>
    <xf numFmtId="164" fontId="9" fillId="0" borderId="4" xfId="0" applyFont="1" applyBorder="1" applyAlignment="1" applyProtection="1">
      <alignment horizontal="center"/>
    </xf>
    <xf numFmtId="164" fontId="9" fillId="0" borderId="0" xfId="0" applyFont="1" applyAlignment="1" applyProtection="1">
      <alignment horizontal="center"/>
    </xf>
    <xf numFmtId="164" fontId="12" fillId="0" borderId="0" xfId="0" applyFont="1" applyProtection="1"/>
    <xf numFmtId="164" fontId="9" fillId="0" borderId="0" xfId="0" quotePrefix="1" applyFont="1" applyProtection="1"/>
    <xf numFmtId="164" fontId="9" fillId="0" borderId="0" xfId="0" applyFont="1" applyAlignment="1" applyProtection="1"/>
    <xf numFmtId="164" fontId="19" fillId="0" borderId="0" xfId="0" applyFont="1" applyBorder="1" applyProtection="1"/>
    <xf numFmtId="7" fontId="9" fillId="0" borderId="9" xfId="0" applyNumberFormat="1" applyFont="1" applyBorder="1" applyAlignment="1" applyProtection="1">
      <alignment horizontal="center"/>
      <protection locked="0"/>
    </xf>
    <xf numFmtId="7" fontId="9" fillId="0" borderId="23" xfId="0" applyNumberFormat="1" applyFont="1" applyBorder="1" applyAlignment="1" applyProtection="1">
      <alignment horizontal="center"/>
      <protection locked="0"/>
    </xf>
    <xf numFmtId="10" fontId="10" fillId="0" borderId="2" xfId="1" applyNumberFormat="1" applyFont="1" applyBorder="1" applyAlignment="1" applyProtection="1">
      <alignment horizontal="right"/>
    </xf>
    <xf numFmtId="7" fontId="9" fillId="0" borderId="19" xfId="0" applyNumberFormat="1" applyFont="1" applyBorder="1" applyAlignment="1" applyProtection="1">
      <alignment horizontal="center"/>
    </xf>
    <xf numFmtId="7" fontId="9" fillId="0" borderId="20" xfId="0" applyNumberFormat="1" applyFont="1" applyBorder="1" applyAlignment="1" applyProtection="1">
      <alignment horizontal="center"/>
    </xf>
    <xf numFmtId="7" fontId="9" fillId="0" borderId="21" xfId="0" applyNumberFormat="1" applyFont="1" applyBorder="1" applyAlignment="1" applyProtection="1">
      <alignment horizontal="center"/>
      <protection locked="0"/>
    </xf>
    <xf numFmtId="7" fontId="9" fillId="0" borderId="9" xfId="0" applyNumberFormat="1" applyFont="1" applyBorder="1" applyAlignment="1" applyProtection="1">
      <alignment horizontal="center"/>
      <protection locked="0"/>
    </xf>
    <xf numFmtId="7" fontId="9" fillId="0" borderId="21" xfId="0" applyNumberFormat="1" applyFont="1" applyBorder="1" applyAlignment="1" applyProtection="1">
      <alignment horizontal="center"/>
    </xf>
    <xf numFmtId="7" fontId="9" fillId="0" borderId="8" xfId="0" applyNumberFormat="1" applyFont="1" applyBorder="1" applyAlignment="1" applyProtection="1">
      <alignment horizontal="center"/>
    </xf>
    <xf numFmtId="7" fontId="9" fillId="0" borderId="22" xfId="0" applyNumberFormat="1" applyFont="1" applyBorder="1" applyAlignment="1" applyProtection="1">
      <alignment horizontal="center"/>
      <protection locked="0"/>
    </xf>
    <xf numFmtId="7" fontId="9" fillId="0" borderId="23" xfId="0" applyNumberFormat="1" applyFont="1" applyBorder="1" applyAlignment="1" applyProtection="1">
      <alignment horizontal="center"/>
      <protection locked="0"/>
    </xf>
    <xf numFmtId="7" fontId="9" fillId="0" borderId="22" xfId="0" applyNumberFormat="1" applyFont="1" applyBorder="1" applyAlignment="1" applyProtection="1">
      <alignment horizontal="center"/>
    </xf>
    <xf numFmtId="7" fontId="9" fillId="0" borderId="28" xfId="0" applyNumberFormat="1" applyFont="1" applyBorder="1" applyAlignment="1" applyProtection="1">
      <alignment horizontal="center"/>
    </xf>
  </cellXfs>
  <cellStyles count="6">
    <cellStyle name="Comma_Pay App No. 7" xfId="1"/>
    <cellStyle name="Currency" xfId="2" builtinId="4"/>
    <cellStyle name="Normal" xfId="0" builtinId="0"/>
    <cellStyle name="Normal_G703 Pine Point Plaza #1" xfId="3"/>
    <cellStyle name="Normal_Pay App No. 7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Q56"/>
  <sheetViews>
    <sheetView showGridLines="0" zoomScale="80" zoomScaleNormal="80" workbookViewId="0">
      <selection activeCell="C34" sqref="C34"/>
    </sheetView>
  </sheetViews>
  <sheetFormatPr defaultColWidth="9.85546875" defaultRowHeight="12" x14ac:dyDescent="0.25"/>
  <cols>
    <col min="1" max="1" width="2.85546875" style="63" customWidth="1"/>
    <col min="2" max="2" width="5.85546875" style="63" customWidth="1"/>
    <col min="3" max="3" width="7.28515625" style="63" customWidth="1"/>
    <col min="4" max="4" width="36.85546875" style="63" customWidth="1"/>
    <col min="5" max="5" width="15.140625" style="63" customWidth="1"/>
    <col min="6" max="6" width="17.7109375" style="63" customWidth="1"/>
    <col min="7" max="7" width="4.28515625" style="63" customWidth="1"/>
    <col min="8" max="8" width="3.7109375" style="63" customWidth="1"/>
    <col min="9" max="9" width="24.42578125" style="63" customWidth="1"/>
    <col min="10" max="10" width="12.28515625" style="63" customWidth="1"/>
    <col min="11" max="11" width="14" style="63" customWidth="1"/>
    <col min="12" max="12" width="5.85546875" style="63" customWidth="1"/>
    <col min="13" max="13" width="2.85546875" style="63" customWidth="1"/>
    <col min="14" max="14" width="3.85546875" style="63" customWidth="1"/>
    <col min="15" max="15" width="22.42578125" style="63" customWidth="1"/>
    <col min="16" max="16" width="6.28515625" style="63" customWidth="1"/>
    <col min="17" max="16384" width="9.85546875" style="63"/>
  </cols>
  <sheetData>
    <row r="1" spans="2:17" ht="18" thickBot="1" x14ac:dyDescent="0.35">
      <c r="B1" s="35" t="s">
        <v>0</v>
      </c>
      <c r="H1" s="36" t="s">
        <v>49</v>
      </c>
      <c r="J1" s="37"/>
      <c r="K1" s="64" t="s">
        <v>1</v>
      </c>
      <c r="L1" s="63">
        <v>1</v>
      </c>
      <c r="M1" s="65"/>
      <c r="N1" s="65"/>
      <c r="O1" s="38" t="s">
        <v>2</v>
      </c>
      <c r="P1" s="66"/>
      <c r="Q1" s="66"/>
    </row>
    <row r="2" spans="2:17" s="47" customFormat="1" ht="6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7" s="47" customFormat="1" ht="13.8" x14ac:dyDescent="0.25">
      <c r="B3" s="42" t="s">
        <v>120</v>
      </c>
      <c r="C3" s="137"/>
      <c r="D3" s="137"/>
      <c r="E3" s="138" t="s">
        <v>3</v>
      </c>
      <c r="F3" s="134"/>
      <c r="I3" s="42" t="s">
        <v>4</v>
      </c>
      <c r="J3" s="135"/>
      <c r="L3" s="42" t="s">
        <v>5</v>
      </c>
    </row>
    <row r="4" spans="2:17" s="47" customFormat="1" ht="3" customHeight="1" x14ac:dyDescent="0.25">
      <c r="B4" s="45"/>
      <c r="E4" s="43"/>
      <c r="F4" s="45"/>
      <c r="I4" s="45"/>
      <c r="J4" s="148"/>
      <c r="L4" s="45"/>
    </row>
    <row r="5" spans="2:17" s="47" customFormat="1" ht="13.8" x14ac:dyDescent="0.25">
      <c r="B5" s="45"/>
      <c r="C5" s="137" t="s">
        <v>121</v>
      </c>
      <c r="D5" s="137"/>
      <c r="E5" s="43"/>
      <c r="F5" s="45"/>
      <c r="I5" s="45"/>
      <c r="J5" s="148"/>
      <c r="L5" s="145"/>
      <c r="M5" s="45" t="s">
        <v>52</v>
      </c>
    </row>
    <row r="6" spans="2:17" s="47" customFormat="1" ht="2.1" customHeight="1" x14ac:dyDescent="0.25">
      <c r="C6" s="137"/>
      <c r="D6" s="137"/>
      <c r="E6" s="43"/>
      <c r="L6" s="146"/>
    </row>
    <row r="7" spans="2:17" s="47" customFormat="1" ht="13.8" x14ac:dyDescent="0.25">
      <c r="C7" s="137" t="s">
        <v>122</v>
      </c>
      <c r="D7" s="137"/>
      <c r="E7" s="43"/>
      <c r="F7" s="149"/>
      <c r="L7" s="145"/>
      <c r="M7" s="45" t="s">
        <v>53</v>
      </c>
    </row>
    <row r="8" spans="2:17" s="47" customFormat="1" ht="2.1" customHeight="1" x14ac:dyDescent="0.25">
      <c r="C8" s="137"/>
      <c r="D8" s="137"/>
      <c r="E8" s="43"/>
      <c r="L8" s="146"/>
    </row>
    <row r="9" spans="2:17" s="47" customFormat="1" ht="13.8" x14ac:dyDescent="0.25">
      <c r="C9" s="137"/>
      <c r="D9" s="137"/>
      <c r="E9" s="43"/>
      <c r="I9" s="42" t="s">
        <v>6</v>
      </c>
      <c r="J9" s="46" t="s">
        <v>123</v>
      </c>
      <c r="K9" s="44"/>
      <c r="L9" s="145"/>
      <c r="M9" s="45" t="s">
        <v>54</v>
      </c>
    </row>
    <row r="10" spans="2:17" s="47" customFormat="1" ht="2.1" customHeight="1" x14ac:dyDescent="0.25">
      <c r="E10" s="43"/>
      <c r="L10" s="146"/>
    </row>
    <row r="11" spans="2:17" s="47" customFormat="1" ht="13.8" x14ac:dyDescent="0.25">
      <c r="B11" s="42" t="s">
        <v>132</v>
      </c>
      <c r="D11" s="68"/>
      <c r="E11" s="139"/>
      <c r="F11" s="140"/>
      <c r="L11" s="145"/>
    </row>
    <row r="12" spans="2:17" s="47" customFormat="1" ht="2.1" customHeight="1" x14ac:dyDescent="0.25">
      <c r="D12" s="68"/>
      <c r="E12" s="150"/>
      <c r="L12" s="146"/>
    </row>
    <row r="13" spans="2:17" s="47" customFormat="1" ht="13.8" x14ac:dyDescent="0.25">
      <c r="C13" s="137"/>
      <c r="D13" s="144"/>
      <c r="E13" s="141"/>
      <c r="F13" s="142"/>
      <c r="G13" s="137"/>
      <c r="I13" s="42" t="s">
        <v>50</v>
      </c>
      <c r="J13" s="44" t="s">
        <v>123</v>
      </c>
      <c r="K13" s="44"/>
      <c r="L13" s="145"/>
    </row>
    <row r="14" spans="2:17" s="47" customFormat="1" ht="2.1" customHeight="1" x14ac:dyDescent="0.25">
      <c r="C14" s="137"/>
      <c r="D14" s="144"/>
      <c r="E14" s="150"/>
      <c r="F14" s="144"/>
      <c r="G14" s="137"/>
      <c r="L14" s="147"/>
      <c r="M14" s="147"/>
      <c r="N14" s="147"/>
    </row>
    <row r="15" spans="2:17" s="47" customFormat="1" ht="13.8" x14ac:dyDescent="0.25">
      <c r="C15" s="137"/>
      <c r="D15" s="144"/>
      <c r="E15" s="141"/>
      <c r="F15" s="142"/>
      <c r="G15" s="137"/>
      <c r="L15" s="147"/>
      <c r="M15" s="147"/>
      <c r="N15" s="147"/>
    </row>
    <row r="16" spans="2:17" s="47" customFormat="1" ht="13.8" x14ac:dyDescent="0.25">
      <c r="C16" s="137"/>
      <c r="D16" s="144"/>
      <c r="F16" s="137"/>
      <c r="G16" s="137"/>
      <c r="I16" s="42" t="s">
        <v>8</v>
      </c>
      <c r="J16" s="46" t="s">
        <v>123</v>
      </c>
      <c r="K16" s="44"/>
    </row>
    <row r="17" spans="2:16" s="47" customFormat="1" ht="18" customHeight="1" x14ac:dyDescent="0.25">
      <c r="B17" s="42" t="s">
        <v>133</v>
      </c>
      <c r="E17" s="143"/>
      <c r="F17" s="143"/>
    </row>
    <row r="18" spans="2:16" s="47" customFormat="1" ht="6" customHeight="1" thickBot="1" x14ac:dyDescent="0.3">
      <c r="B18" s="45"/>
      <c r="I18" s="45"/>
      <c r="J18" s="67"/>
    </row>
    <row r="19" spans="2:16" s="47" customFormat="1" ht="9.6" customHeight="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2:16" s="47" customFormat="1" ht="14.4" thickBot="1" x14ac:dyDescent="0.3">
      <c r="B20" s="42" t="s">
        <v>47</v>
      </c>
      <c r="H20" s="49" t="s">
        <v>57</v>
      </c>
      <c r="I20" s="69"/>
      <c r="J20" s="69"/>
      <c r="K20" s="69"/>
      <c r="L20" s="69"/>
    </row>
    <row r="21" spans="2:16" s="47" customFormat="1" ht="12.75" customHeight="1" x14ac:dyDescent="0.25">
      <c r="B21" s="50" t="s">
        <v>9</v>
      </c>
      <c r="H21" s="45"/>
    </row>
    <row r="22" spans="2:16" s="47" customFormat="1" ht="12.9" customHeight="1" x14ac:dyDescent="0.25">
      <c r="B22" s="45" t="s">
        <v>10</v>
      </c>
      <c r="H22" s="40" t="s">
        <v>48</v>
      </c>
      <c r="I22" s="70"/>
      <c r="J22" s="70"/>
      <c r="K22" s="70"/>
      <c r="L22" s="70"/>
      <c r="M22" s="70"/>
      <c r="N22" s="70"/>
      <c r="O22" s="70"/>
      <c r="P22" s="70"/>
    </row>
    <row r="23" spans="2:16" s="47" customFormat="1" ht="10.5" customHeight="1" x14ac:dyDescent="0.25">
      <c r="B23" s="45" t="s">
        <v>7</v>
      </c>
      <c r="H23" s="40" t="s">
        <v>104</v>
      </c>
      <c r="I23" s="70"/>
      <c r="J23" s="70"/>
      <c r="K23" s="70"/>
      <c r="L23" s="70"/>
      <c r="M23" s="70"/>
      <c r="N23" s="70"/>
      <c r="O23" s="70"/>
      <c r="P23" s="70"/>
    </row>
    <row r="24" spans="2:16" s="47" customFormat="1" ht="10.95" customHeight="1" x14ac:dyDescent="0.25">
      <c r="B24" s="45" t="s">
        <v>7</v>
      </c>
      <c r="H24" s="40" t="s">
        <v>127</v>
      </c>
      <c r="I24" s="70"/>
      <c r="J24" s="70"/>
      <c r="K24" s="70"/>
      <c r="L24" s="70"/>
      <c r="M24" s="70"/>
      <c r="N24" s="70"/>
      <c r="O24" s="70"/>
      <c r="P24" s="70"/>
    </row>
    <row r="25" spans="2:16" s="47" customFormat="1" ht="11.1" customHeight="1" x14ac:dyDescent="0.25">
      <c r="H25" s="70"/>
      <c r="I25" s="70"/>
      <c r="J25" s="70"/>
      <c r="K25" s="70"/>
      <c r="L25" s="70"/>
      <c r="M25" s="70"/>
      <c r="N25" s="70"/>
      <c r="O25" s="70"/>
      <c r="P25" s="70"/>
    </row>
    <row r="26" spans="2:16" s="47" customFormat="1" ht="12.9" customHeight="1" x14ac:dyDescent="0.25">
      <c r="B26" s="45" t="s">
        <v>11</v>
      </c>
      <c r="E26" s="43" t="s">
        <v>12</v>
      </c>
      <c r="F26" s="51">
        <f>'G703'!C38</f>
        <v>0</v>
      </c>
      <c r="H26" s="70" t="s">
        <v>105</v>
      </c>
      <c r="I26" s="70"/>
      <c r="J26" s="70"/>
      <c r="K26" s="70"/>
      <c r="L26" s="70"/>
      <c r="M26" s="70"/>
      <c r="N26" s="70"/>
      <c r="O26" s="70"/>
      <c r="P26" s="70"/>
    </row>
    <row r="27" spans="2:16" s="47" customFormat="1" ht="12.9" customHeight="1" x14ac:dyDescent="0.25">
      <c r="B27" s="45" t="s">
        <v>13</v>
      </c>
      <c r="E27" s="43" t="s">
        <v>12</v>
      </c>
      <c r="F27" s="51">
        <f>E53</f>
        <v>0</v>
      </c>
      <c r="H27" s="40" t="s">
        <v>106</v>
      </c>
      <c r="I27" s="70"/>
      <c r="J27" s="70"/>
      <c r="K27" s="70"/>
      <c r="L27" s="70"/>
      <c r="M27" s="70"/>
      <c r="N27" s="70"/>
      <c r="O27" s="70"/>
      <c r="P27" s="70"/>
    </row>
    <row r="28" spans="2:16" s="47" customFormat="1" ht="12.9" customHeight="1" x14ac:dyDescent="0.25">
      <c r="B28" s="45" t="s">
        <v>14</v>
      </c>
      <c r="E28" s="43" t="s">
        <v>15</v>
      </c>
      <c r="F28" s="51">
        <f>F26+F27</f>
        <v>0</v>
      </c>
      <c r="H28" s="40" t="s">
        <v>107</v>
      </c>
      <c r="I28" s="70"/>
      <c r="J28" s="70"/>
      <c r="K28" s="70"/>
      <c r="L28" s="70"/>
      <c r="M28" s="70"/>
      <c r="N28" s="70"/>
      <c r="O28" s="70"/>
      <c r="P28" s="70"/>
    </row>
    <row r="29" spans="2:16" s="47" customFormat="1" ht="12.9" customHeight="1" x14ac:dyDescent="0.25">
      <c r="B29" s="45" t="s">
        <v>16</v>
      </c>
      <c r="E29" s="43" t="s">
        <v>15</v>
      </c>
      <c r="F29" s="51">
        <f>'G703'!G38+'G703 (Change orders)'!G38</f>
        <v>0</v>
      </c>
      <c r="H29" s="70" t="s">
        <v>119</v>
      </c>
      <c r="I29" s="70"/>
      <c r="J29" s="70"/>
      <c r="K29" s="70"/>
      <c r="L29" s="70"/>
      <c r="M29" s="70"/>
      <c r="N29" s="70"/>
      <c r="O29" s="70"/>
      <c r="P29" s="70"/>
    </row>
    <row r="30" spans="2:16" s="47" customFormat="1" ht="12.9" customHeight="1" x14ac:dyDescent="0.25">
      <c r="B30" s="45" t="s">
        <v>17</v>
      </c>
      <c r="H30" s="70" t="s">
        <v>109</v>
      </c>
      <c r="I30" s="70"/>
      <c r="J30" s="70"/>
      <c r="K30" s="70"/>
      <c r="L30" s="70"/>
      <c r="M30" s="70"/>
      <c r="N30" s="70"/>
      <c r="O30" s="70"/>
      <c r="P30" s="70"/>
    </row>
    <row r="31" spans="2:16" s="47" customFormat="1" ht="12.9" customHeight="1" x14ac:dyDescent="0.25">
      <c r="B31" s="45" t="s">
        <v>20</v>
      </c>
      <c r="H31" s="40" t="s">
        <v>108</v>
      </c>
      <c r="I31" s="71"/>
      <c r="J31" s="71"/>
      <c r="K31" s="71"/>
      <c r="L31" s="57"/>
      <c r="M31" s="71"/>
      <c r="N31" s="71"/>
      <c r="O31" s="71"/>
      <c r="P31" s="70"/>
    </row>
    <row r="32" spans="2:16" s="47" customFormat="1" ht="12.9" customHeight="1" x14ac:dyDescent="0.25">
      <c r="B32" s="43" t="s">
        <v>21</v>
      </c>
      <c r="C32" s="95">
        <v>0.1</v>
      </c>
      <c r="D32" s="45" t="s">
        <v>115</v>
      </c>
      <c r="E32" s="58">
        <f>C32*('G703'!D38+'G703'!E38+'G703 (Change orders)'!D38+'G703 (Change orders)'!E38)</f>
        <v>0</v>
      </c>
    </row>
    <row r="33" spans="2:16" s="47" customFormat="1" ht="12.9" customHeight="1" x14ac:dyDescent="0.25">
      <c r="C33" s="45" t="s">
        <v>22</v>
      </c>
      <c r="H33" s="70" t="s">
        <v>110</v>
      </c>
      <c r="I33" s="70"/>
      <c r="J33" s="70"/>
      <c r="K33" s="70"/>
      <c r="L33" s="70"/>
      <c r="M33" s="70"/>
      <c r="N33" s="70"/>
      <c r="O33" s="70"/>
      <c r="P33" s="70"/>
    </row>
    <row r="34" spans="2:16" s="47" customFormat="1" ht="12.9" customHeight="1" x14ac:dyDescent="0.25">
      <c r="B34" s="43" t="s">
        <v>23</v>
      </c>
      <c r="C34" s="95">
        <v>0.1</v>
      </c>
      <c r="D34" s="47" t="s">
        <v>116</v>
      </c>
      <c r="E34" s="58">
        <f>C34*('G703'!F38+'G703 (Change orders)'!F38)</f>
        <v>0</v>
      </c>
      <c r="H34" s="40" t="s">
        <v>111</v>
      </c>
      <c r="I34" s="70"/>
      <c r="J34" s="70"/>
      <c r="K34" s="39"/>
      <c r="L34" s="70"/>
      <c r="M34" s="70"/>
      <c r="N34" s="70"/>
      <c r="O34" s="70"/>
      <c r="P34" s="70"/>
    </row>
    <row r="35" spans="2:16" s="47" customFormat="1" ht="12.9" customHeight="1" x14ac:dyDescent="0.25">
      <c r="C35" s="45" t="s">
        <v>24</v>
      </c>
      <c r="H35" s="40" t="s">
        <v>113</v>
      </c>
      <c r="I35" s="70"/>
      <c r="J35" s="70"/>
      <c r="K35" s="40"/>
      <c r="L35" s="70"/>
      <c r="M35" s="70"/>
      <c r="N35" s="70"/>
      <c r="O35" s="40"/>
      <c r="P35" s="70"/>
    </row>
    <row r="36" spans="2:16" s="47" customFormat="1" ht="12.9" customHeight="1" thickBot="1" x14ac:dyDescent="0.3">
      <c r="B36" s="45" t="s">
        <v>26</v>
      </c>
      <c r="E36" s="68"/>
      <c r="H36" s="72" t="s">
        <v>112</v>
      </c>
      <c r="I36" s="73"/>
      <c r="J36" s="73"/>
      <c r="K36" s="73"/>
      <c r="L36" s="73"/>
      <c r="M36" s="73"/>
      <c r="N36" s="73"/>
      <c r="O36" s="73"/>
    </row>
    <row r="37" spans="2:16" s="47" customFormat="1" ht="12.9" customHeight="1" x14ac:dyDescent="0.25">
      <c r="C37" s="45" t="s">
        <v>27</v>
      </c>
      <c r="E37" s="60" t="s">
        <v>56</v>
      </c>
      <c r="F37" s="74">
        <f>SUM(E32:E34)</f>
        <v>0</v>
      </c>
      <c r="H37" s="45" t="s">
        <v>44</v>
      </c>
    </row>
    <row r="38" spans="2:16" s="47" customFormat="1" ht="13.8" x14ac:dyDescent="0.25">
      <c r="B38" s="45" t="s">
        <v>28</v>
      </c>
      <c r="E38" s="60"/>
      <c r="F38" s="58">
        <f>F29-F37</f>
        <v>0</v>
      </c>
      <c r="H38" s="45" t="s">
        <v>18</v>
      </c>
      <c r="I38" s="75"/>
      <c r="J38" s="75"/>
      <c r="K38" s="75"/>
      <c r="L38" s="45" t="s">
        <v>19</v>
      </c>
      <c r="M38" s="75"/>
      <c r="N38" s="75"/>
      <c r="O38" s="75"/>
    </row>
    <row r="39" spans="2:16" s="47" customFormat="1" ht="12.9" customHeight="1" x14ac:dyDescent="0.25">
      <c r="C39" s="45" t="s">
        <v>29</v>
      </c>
    </row>
    <row r="40" spans="2:16" s="47" customFormat="1" ht="12.9" customHeight="1" x14ac:dyDescent="0.25">
      <c r="B40" s="45" t="s">
        <v>30</v>
      </c>
      <c r="E40" s="88"/>
      <c r="H40" s="45" t="s">
        <v>128</v>
      </c>
      <c r="K40" s="43" t="s">
        <v>126</v>
      </c>
      <c r="L40" s="47" t="s">
        <v>131</v>
      </c>
    </row>
    <row r="41" spans="2:16" s="47" customFormat="1" ht="12.9" customHeight="1" x14ac:dyDescent="0.25">
      <c r="B41" s="45" t="s">
        <v>31</v>
      </c>
      <c r="E41" s="59"/>
      <c r="F41" s="76"/>
      <c r="H41" s="45" t="s">
        <v>43</v>
      </c>
      <c r="K41" s="45" t="s">
        <v>51</v>
      </c>
      <c r="O41" s="45" t="s">
        <v>7</v>
      </c>
    </row>
    <row r="42" spans="2:16" s="47" customFormat="1" ht="12.9" customHeight="1" x14ac:dyDescent="0.25">
      <c r="B42" s="45" t="s">
        <v>32</v>
      </c>
      <c r="E42" s="60"/>
      <c r="F42" s="77">
        <f>F38-E40</f>
        <v>0</v>
      </c>
      <c r="H42" s="45" t="s">
        <v>130</v>
      </c>
    </row>
    <row r="43" spans="2:16" s="47" customFormat="1" ht="12.9" customHeight="1" x14ac:dyDescent="0.25">
      <c r="B43" s="45" t="s">
        <v>55</v>
      </c>
      <c r="F43" s="61">
        <f>F28-E40-F42</f>
        <v>0</v>
      </c>
      <c r="H43" s="45" t="s">
        <v>25</v>
      </c>
      <c r="J43" s="47" t="s">
        <v>129</v>
      </c>
    </row>
    <row r="44" spans="2:16" s="47" customFormat="1" ht="12.9" customHeight="1" x14ac:dyDescent="0.25">
      <c r="C44" s="45" t="s">
        <v>33</v>
      </c>
    </row>
    <row r="45" spans="2:16" s="47" customFormat="1" ht="11.4" customHeight="1" thickBot="1" x14ac:dyDescent="0.3">
      <c r="H45" s="45" t="s">
        <v>18</v>
      </c>
      <c r="I45" s="75"/>
      <c r="J45" s="75"/>
      <c r="K45" s="75"/>
      <c r="L45" s="45" t="s">
        <v>19</v>
      </c>
      <c r="M45" s="75"/>
      <c r="N45" s="75"/>
      <c r="O45" s="75"/>
    </row>
    <row r="46" spans="2:16" s="47" customFormat="1" ht="12.9" customHeight="1" thickBot="1" x14ac:dyDescent="0.3">
      <c r="B46" s="52" t="s">
        <v>34</v>
      </c>
      <c r="C46" s="78"/>
      <c r="D46" s="78"/>
      <c r="E46" s="53" t="s">
        <v>35</v>
      </c>
      <c r="F46" s="79" t="s">
        <v>36</v>
      </c>
      <c r="H46" s="73"/>
      <c r="I46" s="73"/>
      <c r="J46" s="73"/>
      <c r="K46" s="73"/>
      <c r="L46" s="73"/>
      <c r="M46" s="73"/>
      <c r="N46" s="73"/>
      <c r="O46" s="73"/>
    </row>
    <row r="47" spans="2:16" s="47" customFormat="1" ht="15.6" customHeight="1" x14ac:dyDescent="0.25">
      <c r="B47" s="54" t="s">
        <v>37</v>
      </c>
      <c r="C47" s="68"/>
      <c r="D47" s="68"/>
      <c r="E47" s="156"/>
      <c r="F47" s="160"/>
      <c r="H47" s="40" t="s">
        <v>125</v>
      </c>
    </row>
    <row r="48" spans="2:16" s="47" customFormat="1" ht="11.25" customHeight="1" x14ac:dyDescent="0.25">
      <c r="B48" s="55" t="s">
        <v>38</v>
      </c>
      <c r="C48" s="75"/>
      <c r="D48" s="75"/>
      <c r="E48" s="157"/>
      <c r="F48" s="161"/>
      <c r="H48" s="45"/>
    </row>
    <row r="49" spans="2:15" s="47" customFormat="1" ht="16.5" customHeight="1" x14ac:dyDescent="0.25">
      <c r="B49" s="55" t="s">
        <v>39</v>
      </c>
      <c r="C49" s="75"/>
      <c r="D49" s="75"/>
      <c r="E49" s="151"/>
      <c r="F49" s="152"/>
      <c r="H49" s="45" t="s">
        <v>45</v>
      </c>
      <c r="I49" s="75"/>
      <c r="J49" s="75"/>
      <c r="K49" s="75"/>
      <c r="L49" s="45" t="s">
        <v>46</v>
      </c>
      <c r="M49" s="75"/>
      <c r="N49" s="75"/>
      <c r="O49" s="75"/>
    </row>
    <row r="50" spans="2:15" s="47" customFormat="1" ht="3.75" customHeight="1" x14ac:dyDescent="0.25">
      <c r="B50" s="80"/>
      <c r="C50" s="68"/>
      <c r="D50" s="68"/>
      <c r="E50" s="158">
        <f>SUM(E47:E49)</f>
        <v>0</v>
      </c>
      <c r="F50" s="162">
        <f>SUM(F47:F49)</f>
        <v>0</v>
      </c>
    </row>
    <row r="51" spans="2:15" s="47" customFormat="1" ht="12.75" customHeight="1" thickBot="1" x14ac:dyDescent="0.3">
      <c r="B51" s="54" t="s">
        <v>40</v>
      </c>
      <c r="C51" s="68"/>
      <c r="D51" s="68"/>
      <c r="E51" s="159"/>
      <c r="F51" s="163"/>
      <c r="H51" s="45" t="s">
        <v>41</v>
      </c>
    </row>
    <row r="52" spans="2:15" s="47" customFormat="1" ht="12" customHeight="1" x14ac:dyDescent="0.25">
      <c r="B52" s="92"/>
      <c r="C52" s="48"/>
      <c r="D52" s="48"/>
      <c r="E52" s="93"/>
      <c r="F52" s="94"/>
      <c r="H52" s="45" t="s">
        <v>114</v>
      </c>
    </row>
    <row r="53" spans="2:15" s="47" customFormat="1" ht="13.5" customHeight="1" thickBot="1" x14ac:dyDescent="0.3">
      <c r="B53" s="56" t="s">
        <v>42</v>
      </c>
      <c r="C53" s="73"/>
      <c r="D53" s="73"/>
      <c r="E53" s="154">
        <f>E50-F50</f>
        <v>0</v>
      </c>
      <c r="F53" s="155"/>
      <c r="H53" s="45" t="s">
        <v>117</v>
      </c>
    </row>
    <row r="54" spans="2:15" s="47" customFormat="1" ht="6" customHeight="1" thickBot="1" x14ac:dyDescent="0.3"/>
    <row r="55" spans="2:15" x14ac:dyDescent="0.25">
      <c r="B55" s="96" t="s">
        <v>118</v>
      </c>
      <c r="C55" s="81"/>
      <c r="D55" s="81"/>
      <c r="E55" s="81"/>
      <c r="F55" s="81"/>
      <c r="G55" s="81"/>
      <c r="H55" s="41"/>
      <c r="I55" s="81"/>
      <c r="J55" s="81"/>
      <c r="K55" s="81"/>
      <c r="L55" s="81"/>
      <c r="M55" s="81"/>
      <c r="N55" s="81"/>
      <c r="O55" s="81"/>
    </row>
    <row r="56" spans="2:15" x14ac:dyDescent="0.25">
      <c r="B56" s="82"/>
      <c r="O56" s="83"/>
    </row>
  </sheetData>
  <sheetProtection password="A888" sheet="1" objects="1" scenarios="1" formatColumns="0" selectLockedCells="1"/>
  <customSheetViews>
    <customSheetView guid="{DD94D441-0954-41E0-9F9B-AD5582A07DC4}" scale="85" showPageBreaks="1" showGridLines="0" fitToPage="1" printArea="1">
      <selection activeCell="D23" sqref="D23"/>
      <pageMargins left="0.28000000000000003" right="0.21" top="0.32" bottom="1.9E-2" header="0.19" footer="0.3"/>
      <pageSetup scale="95" orientation="landscape" horizontalDpi="4294967292" verticalDpi="4294967292" r:id="rId1"/>
      <headerFooter alignWithMargins="0"/>
    </customSheetView>
  </customSheetViews>
  <mergeCells count="5">
    <mergeCell ref="E53:F53"/>
    <mergeCell ref="E47:E48"/>
    <mergeCell ref="E50:E51"/>
    <mergeCell ref="F47:F48"/>
    <mergeCell ref="F50:F51"/>
  </mergeCells>
  <phoneticPr fontId="0" type="noConversion"/>
  <printOptions gridLinesSet="0"/>
  <pageMargins left="0.28000000000000003" right="0.21" top="0.32" bottom="1.9E-2" header="0.19" footer="0.3"/>
  <pageSetup scale="93" orientation="landscape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zoomScale="80" zoomScaleNormal="80" workbookViewId="0">
      <selection activeCell="I2" sqref="I2"/>
    </sheetView>
  </sheetViews>
  <sheetFormatPr defaultColWidth="10.7109375" defaultRowHeight="13.8" x14ac:dyDescent="0.25"/>
  <cols>
    <col min="1" max="1" width="7" style="84" customWidth="1"/>
    <col min="2" max="2" width="31" style="84" customWidth="1"/>
    <col min="3" max="3" width="15.42578125" style="84" customWidth="1"/>
    <col min="4" max="4" width="21.85546875" style="84" bestFit="1" customWidth="1"/>
    <col min="5" max="6" width="16.140625" style="84" customWidth="1"/>
    <col min="7" max="7" width="17" style="84" customWidth="1"/>
    <col min="8" max="8" width="14" style="84" customWidth="1"/>
    <col min="9" max="9" width="16.85546875" style="84" customWidth="1"/>
    <col min="10" max="10" width="18.140625" style="84" bestFit="1" customWidth="1"/>
    <col min="11" max="16384" width="10.7109375" style="84"/>
  </cols>
  <sheetData>
    <row r="1" spans="1:10" ht="14.4" thickBot="1" x14ac:dyDescent="0.3">
      <c r="A1" s="1" t="s">
        <v>58</v>
      </c>
      <c r="B1" s="2"/>
      <c r="C1" s="3"/>
      <c r="D1" s="3"/>
      <c r="E1" s="4" t="s">
        <v>59</v>
      </c>
      <c r="F1" s="3"/>
      <c r="G1" s="5"/>
      <c r="H1" s="6"/>
      <c r="I1" s="5" t="s">
        <v>60</v>
      </c>
      <c r="J1" s="3"/>
    </row>
    <row r="2" spans="1:10" x14ac:dyDescent="0.25">
      <c r="A2" s="7" t="s">
        <v>61</v>
      </c>
      <c r="B2" s="8"/>
      <c r="C2" s="9"/>
      <c r="D2" s="9"/>
      <c r="E2" s="9"/>
      <c r="F2" s="9"/>
      <c r="G2" s="90"/>
      <c r="H2" s="91" t="s">
        <v>4</v>
      </c>
      <c r="I2" s="126"/>
      <c r="J2" s="127"/>
    </row>
    <row r="3" spans="1:10" x14ac:dyDescent="0.25">
      <c r="A3" s="7" t="s">
        <v>62</v>
      </c>
      <c r="B3" s="8"/>
      <c r="C3" s="9"/>
      <c r="D3" s="9"/>
      <c r="E3" s="9"/>
      <c r="F3" s="9"/>
      <c r="G3" s="9"/>
      <c r="H3" s="91" t="s">
        <v>63</v>
      </c>
      <c r="I3" s="128"/>
      <c r="J3" s="129"/>
    </row>
    <row r="4" spans="1:10" x14ac:dyDescent="0.25">
      <c r="A4" s="7" t="s">
        <v>64</v>
      </c>
      <c r="B4" s="8"/>
      <c r="C4" s="9"/>
      <c r="D4" s="9"/>
      <c r="E4" s="9"/>
      <c r="F4" s="9"/>
      <c r="G4" s="9"/>
      <c r="H4" s="91" t="s">
        <v>6</v>
      </c>
      <c r="I4" s="128"/>
      <c r="J4" s="129"/>
    </row>
    <row r="5" spans="1:10" x14ac:dyDescent="0.25">
      <c r="A5" s="7" t="s">
        <v>65</v>
      </c>
      <c r="B5" s="8"/>
      <c r="C5" s="9"/>
      <c r="D5" s="9"/>
      <c r="E5" s="9"/>
      <c r="F5" s="9"/>
      <c r="G5" s="9"/>
      <c r="H5" s="91" t="s">
        <v>66</v>
      </c>
      <c r="I5" s="132"/>
      <c r="J5" s="133"/>
    </row>
    <row r="6" spans="1:10" x14ac:dyDescent="0.25">
      <c r="A6" s="8"/>
      <c r="B6" s="8"/>
      <c r="C6" s="9"/>
      <c r="D6" s="9"/>
      <c r="E6" s="9"/>
      <c r="F6" s="9"/>
      <c r="G6" s="9"/>
      <c r="H6" s="10"/>
      <c r="I6" s="9"/>
      <c r="J6" s="9"/>
    </row>
    <row r="7" spans="1:10" x14ac:dyDescent="0.25">
      <c r="A7" s="11" t="s">
        <v>67</v>
      </c>
      <c r="B7" s="11" t="s">
        <v>68</v>
      </c>
      <c r="C7" s="12" t="s">
        <v>69</v>
      </c>
      <c r="D7" s="12" t="s">
        <v>70</v>
      </c>
      <c r="E7" s="12" t="s">
        <v>71</v>
      </c>
      <c r="F7" s="12" t="s">
        <v>72</v>
      </c>
      <c r="G7" s="13" t="s">
        <v>73</v>
      </c>
      <c r="H7" s="14"/>
      <c r="I7" s="13" t="s">
        <v>74</v>
      </c>
      <c r="J7" s="15" t="s">
        <v>75</v>
      </c>
    </row>
    <row r="8" spans="1:10" x14ac:dyDescent="0.25">
      <c r="A8" s="11" t="s">
        <v>76</v>
      </c>
      <c r="B8" s="11" t="s">
        <v>77</v>
      </c>
      <c r="C8" s="12" t="s">
        <v>78</v>
      </c>
      <c r="D8" s="13" t="s">
        <v>79</v>
      </c>
      <c r="E8" s="97"/>
      <c r="F8" s="12" t="s">
        <v>80</v>
      </c>
      <c r="G8" s="12" t="s">
        <v>81</v>
      </c>
      <c r="H8" s="124" t="s">
        <v>82</v>
      </c>
      <c r="I8" s="125" t="s">
        <v>83</v>
      </c>
      <c r="J8" s="15" t="s">
        <v>84</v>
      </c>
    </row>
    <row r="9" spans="1:10" x14ac:dyDescent="0.25">
      <c r="A9" s="21" t="s">
        <v>85</v>
      </c>
      <c r="B9" s="22"/>
      <c r="C9" s="17" t="s">
        <v>86</v>
      </c>
      <c r="D9" s="17" t="s">
        <v>87</v>
      </c>
      <c r="E9" s="17" t="s">
        <v>88</v>
      </c>
      <c r="F9" s="17" t="s">
        <v>89</v>
      </c>
      <c r="G9" s="17" t="s">
        <v>90</v>
      </c>
      <c r="H9" s="18" t="s">
        <v>91</v>
      </c>
      <c r="I9" s="122" t="s">
        <v>92</v>
      </c>
      <c r="J9" s="106" t="s">
        <v>93</v>
      </c>
    </row>
    <row r="10" spans="1:10" x14ac:dyDescent="0.25">
      <c r="A10" s="22"/>
      <c r="B10" s="22"/>
      <c r="C10" s="23"/>
      <c r="D10" s="17" t="s">
        <v>94</v>
      </c>
      <c r="E10" s="23"/>
      <c r="F10" s="17" t="s">
        <v>95</v>
      </c>
      <c r="G10" s="17" t="s">
        <v>96</v>
      </c>
      <c r="H10" s="24"/>
      <c r="I10" s="123" t="s">
        <v>97</v>
      </c>
      <c r="J10" s="20" t="s">
        <v>98</v>
      </c>
    </row>
    <row r="11" spans="1:10" x14ac:dyDescent="0.25">
      <c r="A11" s="22"/>
      <c r="B11" s="22"/>
      <c r="C11" s="23"/>
      <c r="D11" s="17" t="s">
        <v>99</v>
      </c>
      <c r="E11" s="23"/>
      <c r="F11" s="17" t="s">
        <v>100</v>
      </c>
      <c r="G11" s="17" t="s">
        <v>101</v>
      </c>
      <c r="H11" s="24"/>
      <c r="I11" s="25"/>
      <c r="J11" s="25"/>
    </row>
    <row r="12" spans="1:10" x14ac:dyDescent="0.25">
      <c r="A12" s="26"/>
      <c r="B12" s="26"/>
      <c r="C12" s="27"/>
      <c r="D12" s="27"/>
      <c r="E12" s="27"/>
      <c r="F12" s="28" t="s">
        <v>102</v>
      </c>
      <c r="G12" s="28" t="s">
        <v>103</v>
      </c>
      <c r="H12" s="29"/>
      <c r="I12" s="30"/>
      <c r="J12" s="30"/>
    </row>
    <row r="13" spans="1:10" x14ac:dyDescent="0.25">
      <c r="A13" s="107"/>
      <c r="B13" s="108"/>
      <c r="C13" s="109"/>
      <c r="D13" s="109"/>
      <c r="E13" s="109"/>
      <c r="F13" s="109"/>
      <c r="G13" s="118">
        <f>D13+E13+F13</f>
        <v>0</v>
      </c>
      <c r="H13" s="119" t="str">
        <f>IF(C13="","",(G13/C13))</f>
        <v/>
      </c>
      <c r="I13" s="120" t="str">
        <f>IF(C13="","",C13-G13)</f>
        <v/>
      </c>
      <c r="J13" s="113">
        <f>G13*G702B!$C$32</f>
        <v>0</v>
      </c>
    </row>
    <row r="14" spans="1:10" x14ac:dyDescent="0.25">
      <c r="A14" s="31"/>
      <c r="B14" s="32"/>
      <c r="C14" s="33"/>
      <c r="D14" s="33"/>
      <c r="E14" s="33"/>
      <c r="F14" s="33"/>
      <c r="G14" s="111">
        <f t="shared" ref="G14:G22" si="0">D14+E14+F14</f>
        <v>0</v>
      </c>
      <c r="H14" s="112" t="str">
        <f t="shared" ref="H14:H20" si="1">IF(C14="","",(G14/C14))</f>
        <v/>
      </c>
      <c r="I14" s="113" t="str">
        <f t="shared" ref="I14:I20" si="2">IF(C14="","",C14-G14)</f>
        <v/>
      </c>
      <c r="J14" s="113">
        <f>G14*G702B!$C$32</f>
        <v>0</v>
      </c>
    </row>
    <row r="15" spans="1:10" x14ac:dyDescent="0.25">
      <c r="A15" s="31"/>
      <c r="B15" s="32"/>
      <c r="C15" s="33"/>
      <c r="D15" s="33"/>
      <c r="E15" s="33"/>
      <c r="F15" s="33"/>
      <c r="G15" s="111">
        <f t="shared" si="0"/>
        <v>0</v>
      </c>
      <c r="H15" s="112" t="str">
        <f t="shared" si="1"/>
        <v/>
      </c>
      <c r="I15" s="113" t="str">
        <f t="shared" si="2"/>
        <v/>
      </c>
      <c r="J15" s="113">
        <f>G15*G702B!$C$32</f>
        <v>0</v>
      </c>
    </row>
    <row r="16" spans="1:10" x14ac:dyDescent="0.25">
      <c r="A16" s="31"/>
      <c r="B16" s="32"/>
      <c r="C16" s="33"/>
      <c r="D16" s="33"/>
      <c r="E16" s="33"/>
      <c r="F16" s="33"/>
      <c r="G16" s="111">
        <f t="shared" si="0"/>
        <v>0</v>
      </c>
      <c r="H16" s="112" t="str">
        <f t="shared" si="1"/>
        <v/>
      </c>
      <c r="I16" s="113" t="str">
        <f t="shared" si="2"/>
        <v/>
      </c>
      <c r="J16" s="113">
        <f>G16*G702B!$C$32</f>
        <v>0</v>
      </c>
    </row>
    <row r="17" spans="1:10" x14ac:dyDescent="0.25">
      <c r="A17" s="31"/>
      <c r="B17" s="32"/>
      <c r="C17" s="33"/>
      <c r="D17" s="33"/>
      <c r="E17" s="33"/>
      <c r="F17" s="33"/>
      <c r="G17" s="111">
        <f t="shared" si="0"/>
        <v>0</v>
      </c>
      <c r="H17" s="112" t="str">
        <f t="shared" si="1"/>
        <v/>
      </c>
      <c r="I17" s="113" t="str">
        <f t="shared" si="2"/>
        <v/>
      </c>
      <c r="J17" s="113">
        <f>G17*G702B!$C$32</f>
        <v>0</v>
      </c>
    </row>
    <row r="18" spans="1:10" x14ac:dyDescent="0.25">
      <c r="A18" s="31"/>
      <c r="B18" s="32"/>
      <c r="C18" s="33"/>
      <c r="D18" s="33"/>
      <c r="E18" s="33"/>
      <c r="F18" s="33"/>
      <c r="G18" s="111">
        <f t="shared" si="0"/>
        <v>0</v>
      </c>
      <c r="H18" s="112" t="str">
        <f t="shared" si="1"/>
        <v/>
      </c>
      <c r="I18" s="113" t="str">
        <f t="shared" si="2"/>
        <v/>
      </c>
      <c r="J18" s="113">
        <f>G18*G702B!$C$32</f>
        <v>0</v>
      </c>
    </row>
    <row r="19" spans="1:10" x14ac:dyDescent="0.25">
      <c r="A19" s="31"/>
      <c r="B19" s="32"/>
      <c r="C19" s="33"/>
      <c r="D19" s="33"/>
      <c r="E19" s="33"/>
      <c r="F19" s="33"/>
      <c r="G19" s="111">
        <f t="shared" si="0"/>
        <v>0</v>
      </c>
      <c r="H19" s="112" t="str">
        <f t="shared" si="1"/>
        <v/>
      </c>
      <c r="I19" s="113" t="str">
        <f t="shared" si="2"/>
        <v/>
      </c>
      <c r="J19" s="113">
        <f>G19*G702B!$C$32</f>
        <v>0</v>
      </c>
    </row>
    <row r="20" spans="1:10" x14ac:dyDescent="0.25">
      <c r="A20" s="31"/>
      <c r="B20" s="32"/>
      <c r="C20" s="33"/>
      <c r="D20" s="33"/>
      <c r="E20" s="33"/>
      <c r="F20" s="33"/>
      <c r="G20" s="111">
        <f t="shared" si="0"/>
        <v>0</v>
      </c>
      <c r="H20" s="112" t="str">
        <f t="shared" si="1"/>
        <v/>
      </c>
      <c r="I20" s="113" t="str">
        <f t="shared" si="2"/>
        <v/>
      </c>
      <c r="J20" s="113">
        <f>G20*G702B!$C$32</f>
        <v>0</v>
      </c>
    </row>
    <row r="21" spans="1:10" x14ac:dyDescent="0.25">
      <c r="A21" s="31"/>
      <c r="B21" s="32"/>
      <c r="C21" s="33"/>
      <c r="D21" s="33"/>
      <c r="E21" s="33"/>
      <c r="F21" s="33"/>
      <c r="G21" s="111">
        <f t="shared" si="0"/>
        <v>0</v>
      </c>
      <c r="H21" s="112" t="str">
        <f t="shared" ref="H21:H37" si="3">IF(C21="","",(G21/C21))</f>
        <v/>
      </c>
      <c r="I21" s="113" t="str">
        <f t="shared" ref="I21:I37" si="4">IF(C21="","",C21-G21)</f>
        <v/>
      </c>
      <c r="J21" s="113">
        <f>G21*G702B!$C$32</f>
        <v>0</v>
      </c>
    </row>
    <row r="22" spans="1:10" x14ac:dyDescent="0.25">
      <c r="A22" s="31"/>
      <c r="B22" s="32"/>
      <c r="C22" s="33"/>
      <c r="D22" s="33"/>
      <c r="E22" s="33"/>
      <c r="F22" s="33"/>
      <c r="G22" s="111">
        <f t="shared" si="0"/>
        <v>0</v>
      </c>
      <c r="H22" s="112" t="str">
        <f t="shared" si="3"/>
        <v/>
      </c>
      <c r="I22" s="113" t="str">
        <f t="shared" si="4"/>
        <v/>
      </c>
      <c r="J22" s="113">
        <f>G22*G702B!$C$32</f>
        <v>0</v>
      </c>
    </row>
    <row r="23" spans="1:10" x14ac:dyDescent="0.25">
      <c r="A23" s="31"/>
      <c r="B23" s="32"/>
      <c r="C23" s="33"/>
      <c r="D23" s="33"/>
      <c r="E23" s="33"/>
      <c r="F23" s="33"/>
      <c r="G23" s="111">
        <f>D23+E23+F23</f>
        <v>0</v>
      </c>
      <c r="H23" s="112" t="str">
        <f t="shared" si="3"/>
        <v/>
      </c>
      <c r="I23" s="113" t="str">
        <f t="shared" si="4"/>
        <v/>
      </c>
      <c r="J23" s="113">
        <f>G23*G702B!$C$32</f>
        <v>0</v>
      </c>
    </row>
    <row r="24" spans="1:10" x14ac:dyDescent="0.25">
      <c r="A24" s="31"/>
      <c r="B24" s="32"/>
      <c r="C24" s="33"/>
      <c r="D24" s="33"/>
      <c r="E24" s="33"/>
      <c r="F24" s="33"/>
      <c r="G24" s="111">
        <f>D24+E24+F24</f>
        <v>0</v>
      </c>
      <c r="H24" s="112" t="str">
        <f t="shared" si="3"/>
        <v/>
      </c>
      <c r="I24" s="113" t="str">
        <f t="shared" si="4"/>
        <v/>
      </c>
      <c r="J24" s="113">
        <f>G24*G702B!$C$32</f>
        <v>0</v>
      </c>
    </row>
    <row r="25" spans="1:10" x14ac:dyDescent="0.25">
      <c r="A25" s="31"/>
      <c r="B25" s="32"/>
      <c r="C25" s="33"/>
      <c r="D25" s="33"/>
      <c r="E25" s="33"/>
      <c r="F25" s="33"/>
      <c r="G25" s="111">
        <f t="shared" ref="G25:G37" si="5">D25+E25+F25</f>
        <v>0</v>
      </c>
      <c r="H25" s="112" t="str">
        <f t="shared" si="3"/>
        <v/>
      </c>
      <c r="I25" s="113" t="str">
        <f t="shared" si="4"/>
        <v/>
      </c>
      <c r="J25" s="113">
        <f>G25*G702B!$C$32</f>
        <v>0</v>
      </c>
    </row>
    <row r="26" spans="1:10" x14ac:dyDescent="0.25">
      <c r="A26" s="31"/>
      <c r="B26" s="32"/>
      <c r="C26" s="33"/>
      <c r="D26" s="33"/>
      <c r="E26" s="33"/>
      <c r="F26" s="33"/>
      <c r="G26" s="111">
        <f t="shared" si="5"/>
        <v>0</v>
      </c>
      <c r="H26" s="112" t="str">
        <f t="shared" si="3"/>
        <v/>
      </c>
      <c r="I26" s="113" t="str">
        <f t="shared" si="4"/>
        <v/>
      </c>
      <c r="J26" s="113">
        <f>G26*G702B!$C$32</f>
        <v>0</v>
      </c>
    </row>
    <row r="27" spans="1:10" x14ac:dyDescent="0.25">
      <c r="A27" s="31"/>
      <c r="B27" s="32"/>
      <c r="C27" s="33"/>
      <c r="D27" s="33"/>
      <c r="E27" s="33"/>
      <c r="F27" s="33"/>
      <c r="G27" s="111">
        <f t="shared" si="5"/>
        <v>0</v>
      </c>
      <c r="H27" s="112" t="str">
        <f t="shared" si="3"/>
        <v/>
      </c>
      <c r="I27" s="113" t="str">
        <f t="shared" si="4"/>
        <v/>
      </c>
      <c r="J27" s="113">
        <f>G27*G702B!$C$32</f>
        <v>0</v>
      </c>
    </row>
    <row r="28" spans="1:10" x14ac:dyDescent="0.25">
      <c r="A28" s="31"/>
      <c r="B28" s="32"/>
      <c r="C28" s="33"/>
      <c r="D28" s="33"/>
      <c r="E28" s="33"/>
      <c r="F28" s="33"/>
      <c r="G28" s="111">
        <f t="shared" si="5"/>
        <v>0</v>
      </c>
      <c r="H28" s="112" t="str">
        <f t="shared" si="3"/>
        <v/>
      </c>
      <c r="I28" s="113" t="str">
        <f t="shared" si="4"/>
        <v/>
      </c>
      <c r="J28" s="113">
        <f>G28*G702B!$C$32</f>
        <v>0</v>
      </c>
    </row>
    <row r="29" spans="1:10" x14ac:dyDescent="0.25">
      <c r="A29" s="31"/>
      <c r="B29" s="32"/>
      <c r="C29" s="33"/>
      <c r="D29" s="33"/>
      <c r="E29" s="33"/>
      <c r="F29" s="33"/>
      <c r="G29" s="111">
        <f t="shared" si="5"/>
        <v>0</v>
      </c>
      <c r="H29" s="112" t="str">
        <f t="shared" si="3"/>
        <v/>
      </c>
      <c r="I29" s="113" t="str">
        <f t="shared" si="4"/>
        <v/>
      </c>
      <c r="J29" s="113">
        <f>G29*G702B!$C$32</f>
        <v>0</v>
      </c>
    </row>
    <row r="30" spans="1:10" x14ac:dyDescent="0.25">
      <c r="A30" s="31"/>
      <c r="B30" s="32"/>
      <c r="C30" s="33"/>
      <c r="D30" s="33"/>
      <c r="E30" s="33"/>
      <c r="F30" s="33"/>
      <c r="G30" s="111">
        <f t="shared" si="5"/>
        <v>0</v>
      </c>
      <c r="H30" s="112" t="str">
        <f t="shared" si="3"/>
        <v/>
      </c>
      <c r="I30" s="113" t="str">
        <f t="shared" si="4"/>
        <v/>
      </c>
      <c r="J30" s="113">
        <f>G30*G702B!$C$32</f>
        <v>0</v>
      </c>
    </row>
    <row r="31" spans="1:10" x14ac:dyDescent="0.25">
      <c r="A31" s="31"/>
      <c r="B31" s="32"/>
      <c r="C31" s="33"/>
      <c r="D31" s="33"/>
      <c r="E31" s="33"/>
      <c r="F31" s="33"/>
      <c r="G31" s="111">
        <f t="shared" si="5"/>
        <v>0</v>
      </c>
      <c r="H31" s="112" t="str">
        <f t="shared" si="3"/>
        <v/>
      </c>
      <c r="I31" s="113" t="str">
        <f t="shared" si="4"/>
        <v/>
      </c>
      <c r="J31" s="113">
        <f>G31*G702B!$C$32</f>
        <v>0</v>
      </c>
    </row>
    <row r="32" spans="1:10" x14ac:dyDescent="0.25">
      <c r="A32" s="31"/>
      <c r="B32" s="32"/>
      <c r="C32" s="33"/>
      <c r="D32" s="33"/>
      <c r="E32" s="33"/>
      <c r="F32" s="33"/>
      <c r="G32" s="111">
        <f t="shared" si="5"/>
        <v>0</v>
      </c>
      <c r="H32" s="112" t="str">
        <f t="shared" si="3"/>
        <v/>
      </c>
      <c r="I32" s="113" t="str">
        <f t="shared" si="4"/>
        <v/>
      </c>
      <c r="J32" s="113">
        <f>G32*G702B!$C$32</f>
        <v>0</v>
      </c>
    </row>
    <row r="33" spans="1:15" x14ac:dyDescent="0.25">
      <c r="A33" s="31"/>
      <c r="B33" s="32"/>
      <c r="C33" s="33"/>
      <c r="D33" s="33"/>
      <c r="E33" s="33"/>
      <c r="F33" s="33"/>
      <c r="G33" s="111">
        <f t="shared" si="5"/>
        <v>0</v>
      </c>
      <c r="H33" s="112" t="str">
        <f t="shared" si="3"/>
        <v/>
      </c>
      <c r="I33" s="113" t="str">
        <f t="shared" si="4"/>
        <v/>
      </c>
      <c r="J33" s="113">
        <f>G33*G702B!$C$32</f>
        <v>0</v>
      </c>
    </row>
    <row r="34" spans="1:15" x14ac:dyDescent="0.25">
      <c r="A34" s="31"/>
      <c r="B34" s="32"/>
      <c r="C34" s="33"/>
      <c r="D34" s="33"/>
      <c r="E34" s="33"/>
      <c r="F34" s="33"/>
      <c r="G34" s="111">
        <f t="shared" si="5"/>
        <v>0</v>
      </c>
      <c r="H34" s="112" t="str">
        <f t="shared" si="3"/>
        <v/>
      </c>
      <c r="I34" s="113" t="str">
        <f t="shared" si="4"/>
        <v/>
      </c>
      <c r="J34" s="113">
        <f>G34*G702B!$C$32</f>
        <v>0</v>
      </c>
    </row>
    <row r="35" spans="1:15" x14ac:dyDescent="0.25">
      <c r="A35" s="31"/>
      <c r="B35" s="32"/>
      <c r="C35" s="33"/>
      <c r="D35" s="33"/>
      <c r="E35" s="33"/>
      <c r="F35" s="33"/>
      <c r="G35" s="111">
        <f t="shared" si="5"/>
        <v>0</v>
      </c>
      <c r="H35" s="112" t="str">
        <f t="shared" si="3"/>
        <v/>
      </c>
      <c r="I35" s="113" t="str">
        <f t="shared" si="4"/>
        <v/>
      </c>
      <c r="J35" s="113">
        <f>G35*G702B!$C$32</f>
        <v>0</v>
      </c>
    </row>
    <row r="36" spans="1:15" x14ac:dyDescent="0.25">
      <c r="A36" s="31"/>
      <c r="B36" s="32"/>
      <c r="C36" s="33"/>
      <c r="D36" s="33"/>
      <c r="E36" s="33"/>
      <c r="F36" s="33"/>
      <c r="G36" s="111">
        <f t="shared" si="5"/>
        <v>0</v>
      </c>
      <c r="H36" s="112" t="str">
        <f t="shared" si="3"/>
        <v/>
      </c>
      <c r="I36" s="113" t="str">
        <f t="shared" si="4"/>
        <v/>
      </c>
      <c r="J36" s="113">
        <f>G36*G702B!$C$32</f>
        <v>0</v>
      </c>
    </row>
    <row r="37" spans="1:15" x14ac:dyDescent="0.25">
      <c r="A37" s="31"/>
      <c r="B37" s="32"/>
      <c r="C37" s="33"/>
      <c r="D37" s="33"/>
      <c r="E37" s="33"/>
      <c r="F37" s="33"/>
      <c r="G37" s="111">
        <f t="shared" si="5"/>
        <v>0</v>
      </c>
      <c r="H37" s="112" t="str">
        <f t="shared" si="3"/>
        <v/>
      </c>
      <c r="I37" s="121" t="str">
        <f t="shared" si="4"/>
        <v/>
      </c>
      <c r="J37" s="113">
        <f>G37*G702B!$C$32</f>
        <v>0</v>
      </c>
      <c r="K37" s="98"/>
      <c r="L37" s="98"/>
      <c r="M37" s="98"/>
      <c r="N37" s="98"/>
      <c r="O37" s="98"/>
    </row>
    <row r="38" spans="1:15" x14ac:dyDescent="0.25">
      <c r="A38" s="114"/>
      <c r="B38" s="115"/>
      <c r="C38" s="116">
        <f>SUM(C13:C37)</f>
        <v>0</v>
      </c>
      <c r="D38" s="116">
        <f>SUM(D13:D37)</f>
        <v>0</v>
      </c>
      <c r="E38" s="116">
        <f>SUM(E13:E37)</f>
        <v>0</v>
      </c>
      <c r="F38" s="116">
        <f>SUM(F13:F37)</f>
        <v>0</v>
      </c>
      <c r="G38" s="116">
        <f>SUM(G13:G37)</f>
        <v>0</v>
      </c>
      <c r="H38" s="153" t="e">
        <f>G38/C38</f>
        <v>#DIV/0!</v>
      </c>
      <c r="I38" s="116">
        <f>SUM(I13:I37)</f>
        <v>0</v>
      </c>
      <c r="J38" s="117">
        <f>SUM(J13:J37)</f>
        <v>0</v>
      </c>
      <c r="K38" s="98"/>
      <c r="L38" s="98"/>
      <c r="M38" s="98"/>
      <c r="N38" s="98"/>
      <c r="O38" s="98"/>
    </row>
    <row r="39" spans="1:15" s="63" customFormat="1" ht="12" x14ac:dyDescent="0.25">
      <c r="B39" s="100" t="s">
        <v>118</v>
      </c>
      <c r="C39" s="99"/>
      <c r="D39" s="99"/>
      <c r="E39" s="99"/>
      <c r="F39" s="99"/>
      <c r="G39" s="99"/>
      <c r="H39" s="101"/>
      <c r="I39" s="99"/>
      <c r="J39" s="99"/>
      <c r="K39" s="99"/>
      <c r="L39" s="99"/>
      <c r="M39" s="99"/>
      <c r="N39" s="99"/>
      <c r="O39" s="99"/>
    </row>
    <row r="40" spans="1:15" x14ac:dyDescent="0.25">
      <c r="K40" s="98"/>
      <c r="L40" s="98"/>
      <c r="M40" s="98"/>
      <c r="N40" s="98"/>
      <c r="O40" s="98"/>
    </row>
    <row r="41" spans="1:15" x14ac:dyDescent="0.25">
      <c r="K41" s="98"/>
      <c r="L41" s="98"/>
      <c r="M41" s="98"/>
      <c r="N41" s="98"/>
      <c r="O41" s="98"/>
    </row>
    <row r="42" spans="1:15" x14ac:dyDescent="0.25">
      <c r="C42" s="87"/>
      <c r="K42" s="98"/>
      <c r="L42" s="98"/>
      <c r="M42" s="98"/>
      <c r="N42" s="98"/>
      <c r="O42" s="98"/>
    </row>
    <row r="43" spans="1:15" x14ac:dyDescent="0.25">
      <c r="K43" s="98"/>
      <c r="L43" s="98"/>
      <c r="M43" s="98"/>
      <c r="N43" s="98"/>
      <c r="O43" s="98"/>
    </row>
    <row r="44" spans="1:15" x14ac:dyDescent="0.25">
      <c r="K44" s="98"/>
      <c r="L44" s="98"/>
      <c r="M44" s="98"/>
      <c r="N44" s="98"/>
      <c r="O44" s="98"/>
    </row>
  </sheetData>
  <sheetProtection password="A888" sheet="1" objects="1" scenarios="1" formatColumns="0" selectLockedCells="1"/>
  <customSheetViews>
    <customSheetView guid="{DD94D441-0954-41E0-9F9B-AD5582A07DC4}" scale="85" showGridLines="0" fitToPage="1">
      <selection activeCell="E40" sqref="E40"/>
      <pageMargins left="0.25" right="0.25" top="0.75" bottom="0.75" header="0.3" footer="0.3"/>
      <pageSetup scale="97" orientation="landscape" r:id="rId1"/>
      <headerFooter alignWithMargins="0"/>
    </customSheetView>
  </customSheetViews>
  <phoneticPr fontId="6" type="noConversion"/>
  <pageMargins left="0.25" right="0.25" top="0.75" bottom="0.75" header="0.3" footer="0.3"/>
  <pageSetup scale="9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tabSelected="1" zoomScale="80" zoomScaleNormal="80" workbookViewId="0">
      <selection activeCell="A14" sqref="A14"/>
    </sheetView>
  </sheetViews>
  <sheetFormatPr defaultColWidth="10.7109375" defaultRowHeight="13.8" x14ac:dyDescent="0.25"/>
  <cols>
    <col min="1" max="1" width="7" style="84" customWidth="1"/>
    <col min="2" max="2" width="31" style="84" customWidth="1"/>
    <col min="3" max="3" width="15.42578125" style="84" customWidth="1"/>
    <col min="4" max="4" width="21.85546875" style="84" bestFit="1" customWidth="1"/>
    <col min="5" max="6" width="16.140625" style="84" customWidth="1"/>
    <col min="7" max="7" width="16.7109375" style="84" customWidth="1"/>
    <col min="8" max="8" width="13.140625" style="84" customWidth="1"/>
    <col min="9" max="9" width="16.140625" style="84" customWidth="1"/>
    <col min="10" max="10" width="18.140625" style="84" bestFit="1" customWidth="1"/>
    <col min="11" max="16384" width="10.7109375" style="84"/>
  </cols>
  <sheetData>
    <row r="1" spans="1:10" ht="14.4" thickBot="1" x14ac:dyDescent="0.3">
      <c r="A1" s="1" t="s">
        <v>58</v>
      </c>
      <c r="B1" s="2"/>
      <c r="C1" s="3"/>
      <c r="D1" s="3"/>
      <c r="E1" s="4" t="s">
        <v>59</v>
      </c>
      <c r="F1" s="3"/>
      <c r="G1" s="5"/>
      <c r="H1" s="6"/>
      <c r="I1" s="5" t="s">
        <v>60</v>
      </c>
      <c r="J1" s="3"/>
    </row>
    <row r="2" spans="1:10" x14ac:dyDescent="0.25">
      <c r="A2" s="7" t="s">
        <v>61</v>
      </c>
      <c r="B2" s="8"/>
      <c r="C2" s="9"/>
      <c r="D2" s="9"/>
      <c r="E2" s="9"/>
      <c r="F2" s="9"/>
      <c r="G2" s="9"/>
      <c r="H2" s="91" t="s">
        <v>4</v>
      </c>
      <c r="I2" s="126"/>
      <c r="J2" s="127"/>
    </row>
    <row r="3" spans="1:10" x14ac:dyDescent="0.25">
      <c r="A3" s="7" t="s">
        <v>62</v>
      </c>
      <c r="B3" s="8"/>
      <c r="C3" s="9"/>
      <c r="D3" s="9"/>
      <c r="E3" s="9"/>
      <c r="F3" s="9"/>
      <c r="G3" s="9"/>
      <c r="H3" s="91" t="s">
        <v>63</v>
      </c>
      <c r="I3" s="128"/>
      <c r="J3" s="129"/>
    </row>
    <row r="4" spans="1:10" x14ac:dyDescent="0.25">
      <c r="A4" s="7" t="s">
        <v>64</v>
      </c>
      <c r="B4" s="8"/>
      <c r="C4" s="9"/>
      <c r="D4" s="9"/>
      <c r="E4" s="9"/>
      <c r="F4" s="9"/>
      <c r="G4" s="9"/>
      <c r="H4" s="91" t="s">
        <v>6</v>
      </c>
      <c r="I4" s="130"/>
      <c r="J4" s="131"/>
    </row>
    <row r="5" spans="1:10" x14ac:dyDescent="0.25">
      <c r="A5" s="7" t="s">
        <v>65</v>
      </c>
      <c r="B5" s="8"/>
      <c r="C5" s="9"/>
      <c r="D5" s="9"/>
      <c r="E5" s="9"/>
      <c r="F5" s="9"/>
      <c r="G5" s="9"/>
      <c r="H5" s="91" t="s">
        <v>66</v>
      </c>
      <c r="I5" s="132"/>
      <c r="J5" s="133"/>
    </row>
    <row r="6" spans="1:10" x14ac:dyDescent="0.25">
      <c r="A6" s="8"/>
      <c r="B6" s="8"/>
      <c r="C6" s="9"/>
      <c r="D6" s="9"/>
      <c r="E6" s="9"/>
      <c r="F6" s="9"/>
      <c r="G6" s="9"/>
      <c r="H6" s="10"/>
      <c r="I6" s="9"/>
      <c r="J6" s="9"/>
    </row>
    <row r="7" spans="1:10" x14ac:dyDescent="0.25">
      <c r="A7" s="11" t="s">
        <v>67</v>
      </c>
      <c r="B7" s="11" t="s">
        <v>68</v>
      </c>
      <c r="C7" s="12" t="s">
        <v>69</v>
      </c>
      <c r="D7" s="12" t="s">
        <v>70</v>
      </c>
      <c r="E7" s="12" t="s">
        <v>71</v>
      </c>
      <c r="F7" s="12" t="s">
        <v>72</v>
      </c>
      <c r="G7" s="13" t="s">
        <v>73</v>
      </c>
      <c r="H7" s="14"/>
      <c r="I7" s="13" t="s">
        <v>74</v>
      </c>
      <c r="J7" s="15" t="s">
        <v>75</v>
      </c>
    </row>
    <row r="8" spans="1:10" x14ac:dyDescent="0.25">
      <c r="A8" s="16" t="s">
        <v>76</v>
      </c>
      <c r="B8" s="16" t="s">
        <v>77</v>
      </c>
      <c r="C8" s="17" t="s">
        <v>78</v>
      </c>
      <c r="D8" s="19" t="s">
        <v>79</v>
      </c>
      <c r="E8" s="62"/>
      <c r="F8" s="17" t="s">
        <v>80</v>
      </c>
      <c r="G8" s="17" t="s">
        <v>81</v>
      </c>
      <c r="H8" s="18" t="s">
        <v>82</v>
      </c>
      <c r="I8" s="19" t="s">
        <v>83</v>
      </c>
      <c r="J8" s="20" t="s">
        <v>84</v>
      </c>
    </row>
    <row r="9" spans="1:10" x14ac:dyDescent="0.25">
      <c r="A9" s="102" t="s">
        <v>85</v>
      </c>
      <c r="B9" s="103"/>
      <c r="C9" s="104" t="s">
        <v>86</v>
      </c>
      <c r="D9" s="104" t="s">
        <v>87</v>
      </c>
      <c r="E9" s="104" t="s">
        <v>88</v>
      </c>
      <c r="F9" s="104" t="s">
        <v>89</v>
      </c>
      <c r="G9" s="104" t="s">
        <v>90</v>
      </c>
      <c r="H9" s="105" t="s">
        <v>91</v>
      </c>
      <c r="I9" s="122" t="s">
        <v>92</v>
      </c>
      <c r="J9" s="106" t="s">
        <v>93</v>
      </c>
    </row>
    <row r="10" spans="1:10" x14ac:dyDescent="0.25">
      <c r="A10" s="22"/>
      <c r="B10" s="22"/>
      <c r="C10" s="23"/>
      <c r="D10" s="17" t="s">
        <v>94</v>
      </c>
      <c r="E10" s="23"/>
      <c r="F10" s="17" t="s">
        <v>95</v>
      </c>
      <c r="G10" s="17" t="s">
        <v>96</v>
      </c>
      <c r="H10" s="24"/>
      <c r="I10" s="123" t="s">
        <v>97</v>
      </c>
      <c r="J10" s="20" t="s">
        <v>98</v>
      </c>
    </row>
    <row r="11" spans="1:10" x14ac:dyDescent="0.25">
      <c r="A11" s="22"/>
      <c r="B11" s="22"/>
      <c r="C11" s="23"/>
      <c r="D11" s="17" t="s">
        <v>99</v>
      </c>
      <c r="E11" s="23"/>
      <c r="F11" s="17" t="s">
        <v>100</v>
      </c>
      <c r="G11" s="17" t="s">
        <v>101</v>
      </c>
      <c r="H11" s="24"/>
      <c r="I11" s="25"/>
      <c r="J11" s="25"/>
    </row>
    <row r="12" spans="1:10" x14ac:dyDescent="0.25">
      <c r="A12" s="26"/>
      <c r="B12" s="26"/>
      <c r="C12" s="27"/>
      <c r="D12" s="27"/>
      <c r="E12" s="27"/>
      <c r="F12" s="28" t="s">
        <v>102</v>
      </c>
      <c r="G12" s="28" t="s">
        <v>103</v>
      </c>
      <c r="H12" s="29"/>
      <c r="I12" s="30"/>
      <c r="J12" s="30"/>
    </row>
    <row r="13" spans="1:10" x14ac:dyDescent="0.25">
      <c r="A13" s="85"/>
      <c r="B13" s="110" t="s">
        <v>124</v>
      </c>
      <c r="C13" s="86"/>
      <c r="D13" s="34"/>
      <c r="E13" s="86"/>
      <c r="F13" s="86"/>
      <c r="G13" s="111">
        <f>D13+E13+F13</f>
        <v>0</v>
      </c>
      <c r="H13" s="112" t="str">
        <f>IF(C13="","",(G13/C13))</f>
        <v/>
      </c>
      <c r="I13" s="113" t="str">
        <f>IF(C13="","",C13-G13)</f>
        <v/>
      </c>
      <c r="J13" s="113">
        <f>G13*G702B!$C$32</f>
        <v>0</v>
      </c>
    </row>
    <row r="14" spans="1:10" x14ac:dyDescent="0.25">
      <c r="A14" s="31"/>
      <c r="B14" s="32"/>
      <c r="C14" s="33"/>
      <c r="D14" s="89"/>
      <c r="E14" s="33"/>
      <c r="F14" s="33"/>
      <c r="G14" s="111">
        <f t="shared" ref="G14:G22" si="0">D14+E14+F14</f>
        <v>0</v>
      </c>
      <c r="H14" s="112" t="str">
        <f t="shared" ref="H14:H28" si="1">IF(C14="","",(G14/C14))</f>
        <v/>
      </c>
      <c r="I14" s="113" t="str">
        <f t="shared" ref="I14:I28" si="2">IF(C14="","",C14-G14)</f>
        <v/>
      </c>
      <c r="J14" s="113">
        <f>G14*G702B!$C$32</f>
        <v>0</v>
      </c>
    </row>
    <row r="15" spans="1:10" x14ac:dyDescent="0.25">
      <c r="A15" s="31"/>
      <c r="B15" s="136"/>
      <c r="C15" s="33"/>
      <c r="D15" s="89"/>
      <c r="E15" s="33"/>
      <c r="F15" s="33"/>
      <c r="G15" s="111">
        <f t="shared" si="0"/>
        <v>0</v>
      </c>
      <c r="H15" s="112" t="str">
        <f t="shared" si="1"/>
        <v/>
      </c>
      <c r="I15" s="113" t="str">
        <f t="shared" si="2"/>
        <v/>
      </c>
      <c r="J15" s="113">
        <f>G15*G702B!$C$32</f>
        <v>0</v>
      </c>
    </row>
    <row r="16" spans="1:10" x14ac:dyDescent="0.25">
      <c r="A16" s="31"/>
      <c r="B16" s="32"/>
      <c r="C16" s="33"/>
      <c r="D16" s="89"/>
      <c r="E16" s="33"/>
      <c r="F16" s="33"/>
      <c r="G16" s="111">
        <f t="shared" si="0"/>
        <v>0</v>
      </c>
      <c r="H16" s="112" t="str">
        <f t="shared" si="1"/>
        <v/>
      </c>
      <c r="I16" s="113" t="str">
        <f t="shared" si="2"/>
        <v/>
      </c>
      <c r="J16" s="113">
        <f>G16*G702B!$C$32</f>
        <v>0</v>
      </c>
    </row>
    <row r="17" spans="1:10" x14ac:dyDescent="0.25">
      <c r="A17" s="31"/>
      <c r="B17" s="32"/>
      <c r="C17" s="33"/>
      <c r="D17" s="89"/>
      <c r="E17" s="33"/>
      <c r="F17" s="33"/>
      <c r="G17" s="111">
        <f t="shared" si="0"/>
        <v>0</v>
      </c>
      <c r="H17" s="112" t="str">
        <f t="shared" si="1"/>
        <v/>
      </c>
      <c r="I17" s="113" t="str">
        <f t="shared" si="2"/>
        <v/>
      </c>
      <c r="J17" s="113">
        <f>G17*G702B!$C$32</f>
        <v>0</v>
      </c>
    </row>
    <row r="18" spans="1:10" x14ac:dyDescent="0.25">
      <c r="A18" s="31"/>
      <c r="B18" s="32"/>
      <c r="C18" s="33"/>
      <c r="D18" s="89"/>
      <c r="E18" s="33"/>
      <c r="F18" s="33"/>
      <c r="G18" s="111">
        <f t="shared" si="0"/>
        <v>0</v>
      </c>
      <c r="H18" s="112" t="str">
        <f t="shared" si="1"/>
        <v/>
      </c>
      <c r="I18" s="113" t="str">
        <f t="shared" si="2"/>
        <v/>
      </c>
      <c r="J18" s="113">
        <f>G18*G702B!$C$32</f>
        <v>0</v>
      </c>
    </row>
    <row r="19" spans="1:10" x14ac:dyDescent="0.25">
      <c r="A19" s="31"/>
      <c r="B19" s="32"/>
      <c r="C19" s="33"/>
      <c r="D19" s="89"/>
      <c r="E19" s="33"/>
      <c r="F19" s="33"/>
      <c r="G19" s="111">
        <f t="shared" si="0"/>
        <v>0</v>
      </c>
      <c r="H19" s="112" t="str">
        <f t="shared" si="1"/>
        <v/>
      </c>
      <c r="I19" s="113" t="str">
        <f t="shared" si="2"/>
        <v/>
      </c>
      <c r="J19" s="113">
        <f>G19*G702B!$C$32</f>
        <v>0</v>
      </c>
    </row>
    <row r="20" spans="1:10" x14ac:dyDescent="0.25">
      <c r="A20" s="31"/>
      <c r="B20" s="32"/>
      <c r="C20" s="33"/>
      <c r="D20" s="89"/>
      <c r="E20" s="33"/>
      <c r="F20" s="33"/>
      <c r="G20" s="111">
        <f t="shared" si="0"/>
        <v>0</v>
      </c>
      <c r="H20" s="112" t="str">
        <f t="shared" si="1"/>
        <v/>
      </c>
      <c r="I20" s="113" t="str">
        <f t="shared" si="2"/>
        <v/>
      </c>
      <c r="J20" s="113">
        <f>G20*G702B!$C$32</f>
        <v>0</v>
      </c>
    </row>
    <row r="21" spans="1:10" x14ac:dyDescent="0.25">
      <c r="A21" s="31"/>
      <c r="B21" s="32"/>
      <c r="C21" s="33"/>
      <c r="D21" s="89"/>
      <c r="E21" s="33"/>
      <c r="F21" s="33"/>
      <c r="G21" s="111">
        <f t="shared" si="0"/>
        <v>0</v>
      </c>
      <c r="H21" s="112" t="str">
        <f t="shared" si="1"/>
        <v/>
      </c>
      <c r="I21" s="113" t="str">
        <f t="shared" si="2"/>
        <v/>
      </c>
      <c r="J21" s="113">
        <f>G21*G702B!$C$32</f>
        <v>0</v>
      </c>
    </row>
    <row r="22" spans="1:10" x14ac:dyDescent="0.25">
      <c r="A22" s="31"/>
      <c r="B22" s="32"/>
      <c r="C22" s="33"/>
      <c r="D22" s="89"/>
      <c r="E22" s="33"/>
      <c r="F22" s="33"/>
      <c r="G22" s="111">
        <f t="shared" si="0"/>
        <v>0</v>
      </c>
      <c r="H22" s="112" t="str">
        <f t="shared" si="1"/>
        <v/>
      </c>
      <c r="I22" s="113" t="str">
        <f t="shared" si="2"/>
        <v/>
      </c>
      <c r="J22" s="113">
        <f>G22*G702B!$C$32</f>
        <v>0</v>
      </c>
    </row>
    <row r="23" spans="1:10" x14ac:dyDescent="0.25">
      <c r="A23" s="31"/>
      <c r="B23" s="32"/>
      <c r="C23" s="33"/>
      <c r="D23" s="89"/>
      <c r="E23" s="33"/>
      <c r="F23" s="33"/>
      <c r="G23" s="111">
        <f>D23+E23+F23</f>
        <v>0</v>
      </c>
      <c r="H23" s="112" t="str">
        <f>IF(C23="","",(G23/C23))</f>
        <v/>
      </c>
      <c r="I23" s="113" t="str">
        <f>IF(C23="","",C23-G23)</f>
        <v/>
      </c>
      <c r="J23" s="113">
        <f>G23*G702B!$C$32</f>
        <v>0</v>
      </c>
    </row>
    <row r="24" spans="1:10" x14ac:dyDescent="0.25">
      <c r="A24" s="31"/>
      <c r="B24" s="32"/>
      <c r="C24" s="33"/>
      <c r="D24" s="89"/>
      <c r="E24" s="33"/>
      <c r="F24" s="33"/>
      <c r="G24" s="111">
        <f>D24+E24+F24</f>
        <v>0</v>
      </c>
      <c r="H24" s="112" t="str">
        <f>IF(C24="","",(G24/C24))</f>
        <v/>
      </c>
      <c r="I24" s="113" t="str">
        <f>IF(C24="","",C24-G24)</f>
        <v/>
      </c>
      <c r="J24" s="113">
        <f>G24*G702B!$C$32</f>
        <v>0</v>
      </c>
    </row>
    <row r="25" spans="1:10" x14ac:dyDescent="0.25">
      <c r="A25" s="31"/>
      <c r="B25" s="32"/>
      <c r="C25" s="33"/>
      <c r="D25" s="89"/>
      <c r="E25" s="33"/>
      <c r="F25" s="33"/>
      <c r="G25" s="111">
        <f t="shared" ref="G25:G28" si="3">D25+E25+F25</f>
        <v>0</v>
      </c>
      <c r="H25" s="112" t="str">
        <f t="shared" si="1"/>
        <v/>
      </c>
      <c r="I25" s="113" t="str">
        <f t="shared" si="2"/>
        <v/>
      </c>
      <c r="J25" s="113">
        <f>G25*G702B!$C$32</f>
        <v>0</v>
      </c>
    </row>
    <row r="26" spans="1:10" x14ac:dyDescent="0.25">
      <c r="A26" s="31"/>
      <c r="B26" s="32"/>
      <c r="C26" s="33"/>
      <c r="D26" s="89"/>
      <c r="E26" s="33"/>
      <c r="F26" s="33"/>
      <c r="G26" s="111">
        <f t="shared" si="3"/>
        <v>0</v>
      </c>
      <c r="H26" s="112" t="str">
        <f t="shared" si="1"/>
        <v/>
      </c>
      <c r="I26" s="113" t="str">
        <f t="shared" si="2"/>
        <v/>
      </c>
      <c r="J26" s="113">
        <f>G26*G702B!$C$32</f>
        <v>0</v>
      </c>
    </row>
    <row r="27" spans="1:10" x14ac:dyDescent="0.25">
      <c r="A27" s="31"/>
      <c r="B27" s="32"/>
      <c r="C27" s="33"/>
      <c r="D27" s="89"/>
      <c r="E27" s="33"/>
      <c r="F27" s="33"/>
      <c r="G27" s="111">
        <f t="shared" si="3"/>
        <v>0</v>
      </c>
      <c r="H27" s="112" t="str">
        <f t="shared" si="1"/>
        <v/>
      </c>
      <c r="I27" s="113" t="str">
        <f t="shared" si="2"/>
        <v/>
      </c>
      <c r="J27" s="113">
        <f>G27*G702B!$C$32</f>
        <v>0</v>
      </c>
    </row>
    <row r="28" spans="1:10" x14ac:dyDescent="0.25">
      <c r="A28" s="31"/>
      <c r="B28" s="32"/>
      <c r="C28" s="33"/>
      <c r="D28" s="89"/>
      <c r="E28" s="33"/>
      <c r="F28" s="33"/>
      <c r="G28" s="111">
        <f t="shared" si="3"/>
        <v>0</v>
      </c>
      <c r="H28" s="112" t="str">
        <f t="shared" si="1"/>
        <v/>
      </c>
      <c r="I28" s="113" t="str">
        <f t="shared" si="2"/>
        <v/>
      </c>
      <c r="J28" s="113">
        <f>G28*G702B!$C$32</f>
        <v>0</v>
      </c>
    </row>
    <row r="29" spans="1:10" x14ac:dyDescent="0.25">
      <c r="A29" s="31"/>
      <c r="B29" s="32"/>
      <c r="C29" s="33"/>
      <c r="D29" s="89"/>
      <c r="E29" s="33"/>
      <c r="F29" s="33"/>
      <c r="G29" s="111">
        <f t="shared" ref="G29:G37" si="4">D29+E29+F29</f>
        <v>0</v>
      </c>
      <c r="H29" s="112" t="str">
        <f t="shared" ref="H29:H37" si="5">IF(C29="","",(G29/C29))</f>
        <v/>
      </c>
      <c r="I29" s="113" t="str">
        <f t="shared" ref="I29:I37" si="6">IF(C29="","",C29-G29)</f>
        <v/>
      </c>
      <c r="J29" s="113">
        <f>G29*G702B!$C$32</f>
        <v>0</v>
      </c>
    </row>
    <row r="30" spans="1:10" x14ac:dyDescent="0.25">
      <c r="A30" s="31"/>
      <c r="B30" s="32"/>
      <c r="C30" s="33"/>
      <c r="D30" s="89"/>
      <c r="E30" s="33"/>
      <c r="F30" s="33"/>
      <c r="G30" s="111">
        <f t="shared" si="4"/>
        <v>0</v>
      </c>
      <c r="H30" s="112" t="str">
        <f t="shared" si="5"/>
        <v/>
      </c>
      <c r="I30" s="113" t="str">
        <f t="shared" si="6"/>
        <v/>
      </c>
      <c r="J30" s="113">
        <f>G30*G702B!$C$32</f>
        <v>0</v>
      </c>
    </row>
    <row r="31" spans="1:10" x14ac:dyDescent="0.25">
      <c r="A31" s="31"/>
      <c r="B31" s="32"/>
      <c r="C31" s="33"/>
      <c r="D31" s="89"/>
      <c r="E31" s="33"/>
      <c r="F31" s="33"/>
      <c r="G31" s="111">
        <f t="shared" si="4"/>
        <v>0</v>
      </c>
      <c r="H31" s="112" t="str">
        <f t="shared" si="5"/>
        <v/>
      </c>
      <c r="I31" s="113" t="str">
        <f t="shared" si="6"/>
        <v/>
      </c>
      <c r="J31" s="113">
        <f>G31*G702B!$C$32</f>
        <v>0</v>
      </c>
    </row>
    <row r="32" spans="1:10" x14ac:dyDescent="0.25">
      <c r="A32" s="31"/>
      <c r="B32" s="32"/>
      <c r="C32" s="33"/>
      <c r="D32" s="89"/>
      <c r="E32" s="33"/>
      <c r="F32" s="33"/>
      <c r="G32" s="111">
        <f t="shared" si="4"/>
        <v>0</v>
      </c>
      <c r="H32" s="112" t="str">
        <f t="shared" si="5"/>
        <v/>
      </c>
      <c r="I32" s="113" t="str">
        <f t="shared" si="6"/>
        <v/>
      </c>
      <c r="J32" s="113">
        <f>G32*G702B!$C$32</f>
        <v>0</v>
      </c>
    </row>
    <row r="33" spans="1:15" x14ac:dyDescent="0.25">
      <c r="A33" s="31"/>
      <c r="B33" s="32"/>
      <c r="C33" s="33"/>
      <c r="D33" s="89"/>
      <c r="E33" s="33"/>
      <c r="F33" s="33"/>
      <c r="G33" s="111">
        <f t="shared" si="4"/>
        <v>0</v>
      </c>
      <c r="H33" s="112" t="str">
        <f t="shared" si="5"/>
        <v/>
      </c>
      <c r="I33" s="113" t="str">
        <f t="shared" si="6"/>
        <v/>
      </c>
      <c r="J33" s="113">
        <f>G33*G702B!$C$32</f>
        <v>0</v>
      </c>
    </row>
    <row r="34" spans="1:15" x14ac:dyDescent="0.25">
      <c r="A34" s="31"/>
      <c r="B34" s="32"/>
      <c r="C34" s="33"/>
      <c r="D34" s="89"/>
      <c r="E34" s="33"/>
      <c r="F34" s="33"/>
      <c r="G34" s="111">
        <f t="shared" si="4"/>
        <v>0</v>
      </c>
      <c r="H34" s="112" t="str">
        <f t="shared" si="5"/>
        <v/>
      </c>
      <c r="I34" s="113" t="str">
        <f t="shared" si="6"/>
        <v/>
      </c>
      <c r="J34" s="113">
        <f>G34*G702B!$C$32</f>
        <v>0</v>
      </c>
    </row>
    <row r="35" spans="1:15" x14ac:dyDescent="0.25">
      <c r="A35" s="31"/>
      <c r="B35" s="32"/>
      <c r="C35" s="33"/>
      <c r="D35" s="89"/>
      <c r="E35" s="33"/>
      <c r="F35" s="33"/>
      <c r="G35" s="111">
        <f t="shared" si="4"/>
        <v>0</v>
      </c>
      <c r="H35" s="112" t="str">
        <f t="shared" si="5"/>
        <v/>
      </c>
      <c r="I35" s="113" t="str">
        <f t="shared" si="6"/>
        <v/>
      </c>
      <c r="J35" s="113">
        <f>G35*G702B!$C$32</f>
        <v>0</v>
      </c>
    </row>
    <row r="36" spans="1:15" x14ac:dyDescent="0.25">
      <c r="A36" s="31"/>
      <c r="B36" s="32"/>
      <c r="C36" s="33"/>
      <c r="D36" s="89"/>
      <c r="E36" s="33"/>
      <c r="F36" s="33"/>
      <c r="G36" s="111">
        <f t="shared" si="4"/>
        <v>0</v>
      </c>
      <c r="H36" s="112" t="str">
        <f t="shared" si="5"/>
        <v/>
      </c>
      <c r="I36" s="113" t="str">
        <f t="shared" si="6"/>
        <v/>
      </c>
      <c r="J36" s="113">
        <f>G36*G702B!$C$32</f>
        <v>0</v>
      </c>
      <c r="K36" s="98"/>
      <c r="L36" s="98"/>
      <c r="M36" s="98"/>
      <c r="N36" s="98"/>
      <c r="O36" s="98"/>
    </row>
    <row r="37" spans="1:15" x14ac:dyDescent="0.25">
      <c r="A37" s="31"/>
      <c r="B37" s="32"/>
      <c r="C37" s="33"/>
      <c r="D37" s="89"/>
      <c r="E37" s="33"/>
      <c r="F37" s="33"/>
      <c r="G37" s="111">
        <f t="shared" si="4"/>
        <v>0</v>
      </c>
      <c r="H37" s="112" t="str">
        <f t="shared" si="5"/>
        <v/>
      </c>
      <c r="I37" s="121" t="str">
        <f t="shared" si="6"/>
        <v/>
      </c>
      <c r="J37" s="113">
        <f>G37*G702B!$C$32</f>
        <v>0</v>
      </c>
      <c r="K37" s="98"/>
      <c r="L37" s="98"/>
      <c r="M37" s="98"/>
      <c r="N37" s="98"/>
      <c r="O37" s="98"/>
    </row>
    <row r="38" spans="1:15" x14ac:dyDescent="0.25">
      <c r="A38" s="114"/>
      <c r="B38" s="115"/>
      <c r="C38" s="116">
        <f>SUM(C13:C37)</f>
        <v>0</v>
      </c>
      <c r="D38" s="116">
        <f t="shared" ref="D38:J38" si="7">SUM(D13:D37)</f>
        <v>0</v>
      </c>
      <c r="E38" s="116">
        <f>SUM(E13:E37)</f>
        <v>0</v>
      </c>
      <c r="F38" s="116">
        <f t="shared" si="7"/>
        <v>0</v>
      </c>
      <c r="G38" s="116">
        <f t="shared" si="7"/>
        <v>0</v>
      </c>
      <c r="H38" s="153" t="e">
        <f>G38/C38</f>
        <v>#DIV/0!</v>
      </c>
      <c r="I38" s="116">
        <f t="shared" si="7"/>
        <v>0</v>
      </c>
      <c r="J38" s="117">
        <f t="shared" si="7"/>
        <v>0</v>
      </c>
      <c r="K38" s="98"/>
      <c r="L38" s="98"/>
      <c r="M38" s="98"/>
      <c r="N38" s="98"/>
      <c r="O38" s="98"/>
    </row>
    <row r="39" spans="1:15" s="63" customFormat="1" ht="12" x14ac:dyDescent="0.25">
      <c r="B39" s="100" t="s">
        <v>118</v>
      </c>
      <c r="C39" s="99"/>
      <c r="D39" s="99"/>
      <c r="E39" s="99"/>
      <c r="F39" s="99"/>
      <c r="G39" s="99"/>
      <c r="H39" s="101"/>
      <c r="I39" s="99"/>
      <c r="J39" s="99"/>
      <c r="K39" s="99"/>
      <c r="L39" s="99"/>
      <c r="M39" s="99"/>
      <c r="N39" s="99"/>
      <c r="O39" s="99"/>
    </row>
    <row r="40" spans="1:15" x14ac:dyDescent="0.25">
      <c r="K40" s="98"/>
      <c r="L40" s="98"/>
      <c r="M40" s="98"/>
      <c r="N40" s="98"/>
      <c r="O40" s="98"/>
    </row>
    <row r="42" spans="1:15" x14ac:dyDescent="0.25">
      <c r="C42" s="87"/>
    </row>
  </sheetData>
  <sheetProtection password="A888" sheet="1" objects="1" scenarios="1" formatColumns="0" selectLockedCells="1"/>
  <customSheetViews>
    <customSheetView guid="{DD94D441-0954-41E0-9F9B-AD5582A07DC4}" scale="84" showGridLines="0" fitToPage="1">
      <selection activeCell="F18" sqref="F18"/>
      <pageMargins left="0.25" right="0.25" top="0.75" bottom="0.75" header="0.3" footer="0.3"/>
      <pageSetup scale="97" orientation="landscape" verticalDpi="0" r:id="rId1"/>
    </customSheetView>
  </customSheetViews>
  <pageMargins left="0.25" right="0.25" top="0.75" bottom="0.75" header="0.3" footer="0.3"/>
  <pageSetup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G702B</vt:lpstr>
      <vt:lpstr>G703</vt:lpstr>
      <vt:lpstr>G703 (Change orders)</vt:lpstr>
      <vt:lpstr>G702B!Print_Area</vt:lpstr>
      <vt:lpstr>Print_Area_MI</vt:lpstr>
      <vt:lpstr>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M. Woods, III</dc:creator>
  <cp:lastModifiedBy>Michelle Hydrick</cp:lastModifiedBy>
  <cp:lastPrinted>2015-12-17T20:12:27Z</cp:lastPrinted>
  <dcterms:created xsi:type="dcterms:W3CDTF">1999-11-24T16:31:38Z</dcterms:created>
  <dcterms:modified xsi:type="dcterms:W3CDTF">2017-11-08T15:04:09Z</dcterms:modified>
</cp:coreProperties>
</file>